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MARTHA\IE.MARÍA JESÚS 2022\Gestión Directiva\"/>
    </mc:Choice>
  </mc:AlternateContent>
  <bookViews>
    <workbookView xWindow="0" yWindow="0" windowWidth="9480" windowHeight="6210" tabRatio="563" firstSheet="1" activeTab="1"/>
  </bookViews>
  <sheets>
    <sheet name="Identificación del Riesgo." sheetId="5" state="hidden" r:id="rId1"/>
    <sheet name="Mapa de Riesgos." sheetId="6" r:id="rId2"/>
    <sheet name="Listas" sheetId="10" state="hidden" r:id="rId3"/>
    <sheet name="Evaluación Controles" sheetId="8" r:id="rId4"/>
    <sheet name="Plan de Contigencia" sheetId="11" state="hidden" r:id="rId5"/>
    <sheet name="Anexo (Probabilidad e Impacto)" sheetId="7" r:id="rId6"/>
    <sheet name="Clasificación del Riesgo" sheetId="12" state="hidden" r:id="rId7"/>
  </sheets>
  <externalReferences>
    <externalReference r:id="rId8"/>
  </externalReferences>
  <definedNames>
    <definedName name="_xlnm._FilterDatabase" localSheetId="1" hidden="1">'Mapa de Riesgos.'!$A$8:$BH$18</definedName>
    <definedName name="control">Listas!$E$2:$E$4</definedName>
    <definedName name="controles">Listas!$J$2:$J$151</definedName>
    <definedName name="evaluacion">Listas!$H$2:$H$26</definedName>
    <definedName name="evaluacion2">Listas!$I$2:$I$151</definedName>
    <definedName name="impacto">Listas!$F$2:$F$26</definedName>
    <definedName name="impacto1">Listas!$B$2:$B$6</definedName>
    <definedName name="probabilidad">Listas!$G$2:$G$26</definedName>
    <definedName name="probabilidad1">Listas!$C$2:$C$6</definedName>
    <definedName name="tipo">Listas!$K$2:$K$151</definedName>
    <definedName name="tipoctrl">Listas!$D$2:$D$3</definedName>
    <definedName name="valoracion">Listas!$L$2:$L$152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K12" i="6" l="1" a="1"/>
  <c r="K12" i="6"/>
  <c r="O12" i="6" a="1"/>
  <c r="O12" i="6"/>
  <c r="K11" i="6" a="1"/>
  <c r="K11" i="6"/>
  <c r="O11" i="6" a="1"/>
  <c r="O11" i="6"/>
  <c r="K10" i="6" a="1"/>
  <c r="K10" i="6"/>
  <c r="O10" i="6" a="1"/>
  <c r="O10" i="6"/>
  <c r="K9" i="6" a="1"/>
  <c r="K9" i="6"/>
  <c r="O9" i="6" a="1"/>
  <c r="O9" i="6"/>
  <c r="E17" i="6"/>
  <c r="E16" i="6"/>
  <c r="E15" i="6"/>
  <c r="E14" i="6"/>
  <c r="U17" i="8"/>
  <c r="N17" i="8"/>
  <c r="M17" i="8"/>
  <c r="E17" i="8"/>
  <c r="J19" i="5"/>
  <c r="J20" i="5"/>
  <c r="J18" i="5"/>
  <c r="J15" i="5"/>
  <c r="J16" i="5"/>
  <c r="J17" i="5"/>
  <c r="J14" i="5"/>
  <c r="K14" i="5"/>
  <c r="K18" i="5"/>
  <c r="K19" i="5"/>
  <c r="K17" i="5"/>
  <c r="K15" i="5"/>
  <c r="K20" i="5"/>
  <c r="K16" i="5"/>
  <c r="J18" i="6"/>
  <c r="F16" i="6"/>
  <c r="F14" i="6"/>
  <c r="F15" i="6"/>
  <c r="F17" i="6"/>
</calcChain>
</file>

<file path=xl/comments1.xml><?xml version="1.0" encoding="utf-8"?>
<comments xmlns="http://schemas.openxmlformats.org/spreadsheetml/2006/main">
  <authors>
    <author>UAESPNN</author>
  </authors>
  <commentList>
    <comment ref="K22" authorId="0" shapeId="0">
      <text>
        <r>
          <rPr>
            <sz val="8"/>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daño, entre otras
l.</t>
        </r>
      </text>
    </comment>
  </commentList>
</comments>
</file>

<file path=xl/comments2.xml><?xml version="1.0" encoding="utf-8"?>
<comments xmlns="http://schemas.openxmlformats.org/spreadsheetml/2006/main">
  <authors>
    <author>User</author>
  </authors>
  <commentList>
    <comment ref="E8" authorId="0" shapeId="0">
      <text>
        <r>
          <rPr>
            <sz val="9"/>
            <color indexed="81"/>
            <rFont val="Tahoma"/>
            <family val="2"/>
          </rPr>
          <t xml:space="preserve">User:
</t>
        </r>
        <r>
          <rPr>
            <b/>
            <sz val="10"/>
            <color indexed="81"/>
            <rFont val="Arial"/>
            <family val="2"/>
          </rPr>
          <t xml:space="preserve">Riesgos Estratégicos: </t>
        </r>
        <r>
          <rPr>
            <sz val="10"/>
            <color indexed="81"/>
            <rFont val="Arial"/>
            <family val="2"/>
          </rPr>
          <t>posibilidad de ocurrencia de eventos que afecten los objetivos estratégicos de la organización pública y por tanto impactan toda la entidad</t>
        </r>
        <r>
          <rPr>
            <b/>
            <sz val="10"/>
            <color indexed="81"/>
            <rFont val="Arial"/>
            <family val="2"/>
          </rPr>
          <t xml:space="preserve">.
Riesgos Gerenciales: </t>
        </r>
        <r>
          <rPr>
            <sz val="10"/>
            <color indexed="81"/>
            <rFont val="Arial"/>
            <family val="2"/>
          </rPr>
          <t>Posibilidad de ocurrencia de eventos que afecten los procesos gerenciales y/o la alta dirección</t>
        </r>
        <r>
          <rPr>
            <b/>
            <sz val="10"/>
            <color indexed="81"/>
            <rFont val="Arial"/>
            <family val="2"/>
          </rPr>
          <t xml:space="preserve">
Riesgo de Imagen o Reputacional: </t>
        </r>
        <r>
          <rPr>
            <sz val="10"/>
            <color indexed="81"/>
            <rFont val="Arial"/>
            <family val="2"/>
          </rPr>
          <t>Posibilidad de ocurrencia de un evento que afecte la imagen, buen nombre o reputación de una organización, ante sus clientes y  partes interesadas.</t>
        </r>
        <r>
          <rPr>
            <b/>
            <sz val="10"/>
            <color indexed="81"/>
            <rFont val="Arial"/>
            <family val="2"/>
          </rPr>
          <t xml:space="preserve">
Riesgos Operativos: </t>
        </r>
        <r>
          <rPr>
            <sz val="10"/>
            <color indexed="81"/>
            <rFont val="Arial"/>
            <family val="2"/>
          </rPr>
          <t>Posibilidad de ocurrencia de eventos que  afecten los procesos misionales de la entidad.</t>
        </r>
        <r>
          <rPr>
            <b/>
            <sz val="10"/>
            <color indexed="81"/>
            <rFont val="Arial"/>
            <family val="2"/>
          </rPr>
          <t xml:space="preserve">
Riesgos Financieros: </t>
        </r>
        <r>
          <rPr>
            <sz val="10"/>
            <color indexed="81"/>
            <rFont val="Arial"/>
            <family val="2"/>
          </rPr>
          <t>Posibilidad de ocurrencia de eventos que  afecten los estados financieros y todas aquellas áreas involucradas con el proceso financiero como presupuesto, tesorería, contabilidad, cartera, central de cuentas, costos, etc</t>
        </r>
        <r>
          <rPr>
            <b/>
            <sz val="10"/>
            <color indexed="81"/>
            <rFont val="Arial"/>
            <family val="2"/>
          </rPr>
          <t xml:space="preserve">.
Riesgos de Cumplimiento: </t>
        </r>
        <r>
          <rPr>
            <sz val="10"/>
            <color indexed="81"/>
            <rFont val="Arial"/>
            <family val="2"/>
          </rPr>
          <t xml:space="preserve">Posibilidad de ocurrencia de eventos que  afecten la situación jurídica o contractual de la organización debido a su incumplimiento o desacato a la normatividad legal y las obligaciones contractuales.
</t>
        </r>
        <r>
          <rPr>
            <b/>
            <sz val="10"/>
            <color indexed="81"/>
            <rFont val="Arial"/>
            <family val="2"/>
          </rPr>
          <t>Riesgos de Tecnología</t>
        </r>
        <r>
          <rPr>
            <sz val="10"/>
            <color indexed="81"/>
            <rFont val="Arial"/>
            <family val="2"/>
          </rPr>
          <t>: Posibilidad de ocurrencia de eventos que  afecten la totalidad o parte de la infraestructura tecnológica (hardware, software, redes, etc.) de una entidad</t>
        </r>
        <r>
          <rPr>
            <b/>
            <sz val="10"/>
            <color indexed="81"/>
            <rFont val="Arial"/>
            <family val="2"/>
          </rPr>
          <t xml:space="preserve">.
Riesgos de Corrupción: </t>
        </r>
        <r>
          <rPr>
            <sz val="10"/>
            <color indexed="81"/>
            <rFont val="Arial"/>
            <family val="2"/>
          </rPr>
          <t xml:space="preserve">Posibilidad de que por acción u omisión, se use el poder para desviar la gestión de lo público hacia un beneficio privado.
</t>
        </r>
        <r>
          <rPr>
            <b/>
            <sz val="10"/>
            <color indexed="81"/>
            <rFont val="Arial"/>
            <family val="2"/>
          </rPr>
          <t>Riesgo SGP:</t>
        </r>
        <r>
          <rPr>
            <sz val="10"/>
            <color indexed="81"/>
            <rFont val="Arial"/>
            <family val="2"/>
          </rPr>
          <t xml:space="preserve"> Se relacionan con el monitoreo, seguimiento y control integral al gasto que realiza la entidad con los recursos del Sistema General de Participaciones – SGP.</t>
        </r>
      </text>
    </comment>
  </commentList>
</comments>
</file>

<file path=xl/sharedStrings.xml><?xml version="1.0" encoding="utf-8"?>
<sst xmlns="http://schemas.openxmlformats.org/spreadsheetml/2006/main" count="1138" uniqueCount="334">
  <si>
    <t>IDENTIFICACIÓN DE RIESGOS</t>
  </si>
  <si>
    <t>Código: FO-DE-10</t>
  </si>
  <si>
    <t>Versión: 01</t>
  </si>
  <si>
    <t>Fecha de Actualización: 30/07/2013</t>
  </si>
  <si>
    <t>PROCESO</t>
  </si>
  <si>
    <t>Evaluacion y Control de la Gestion</t>
  </si>
  <si>
    <t>OBJETIVO</t>
  </si>
  <si>
    <t>Establecer mecanismos de medición, evaluación y verificación, que permitan la valoración permanente de la eficiencia, eficacia y efectividad de los procesos, obteniendo información para la toma de acciones que mejoren el desempeño institucional</t>
  </si>
  <si>
    <t>Clasificación del Riesgo.</t>
  </si>
  <si>
    <t>Número de Riesgos Identificados por Tipo.</t>
  </si>
  <si>
    <t>Porcentaje por Tipo de Riesgo.</t>
  </si>
  <si>
    <t>Riesgos Estratégicos</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</si>
  <si>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</si>
  <si>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Riesgos de Imagen</t>
  </si>
  <si>
    <t>Estan relacionados con la percepción y la confianza por parte de la ciudadania hacia la institución.</t>
  </si>
  <si>
    <t>Riesgos Operativos</t>
  </si>
  <si>
    <t>Comprenden riesgos provenientes del funcionamiento y operatividad de los sistemas de información institucional, de la definición de los procesos, de la estructura de la entidad, de la articulación entre dependencias.</t>
  </si>
  <si>
    <t>Riesgos Financieros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</si>
  <si>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</si>
  <si>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Riesgos de Cumplimiento</t>
  </si>
  <si>
    <t xml:space="preserve">Se asocian con la capacidad de la entidad para cumplir con los requisitos legales, contractuales, de ética pública y en general con su compromiso ante la comunidad.
</t>
  </si>
  <si>
    <t>Riesgos de Tecnología</t>
  </si>
  <si>
    <t>Están relacionados con la capacidad tecnológica de la Entidad para satisfacer sus necesidades actuales y futuras y el cumplimiento de la misión.</t>
  </si>
  <si>
    <t>Riesgos de Corrupción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</si>
  <si>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</si>
  <si>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Número de Riesgo</t>
  </si>
  <si>
    <t>Causas</t>
  </si>
  <si>
    <t>Riesgos</t>
  </si>
  <si>
    <t>Tipo de Riesgo</t>
  </si>
  <si>
    <t>Descripción</t>
  </si>
  <si>
    <t>Efectos</t>
  </si>
  <si>
    <t>Falta de planeacion, descordinacion de la coordinacion de calidad, aplazamiento de las auditorias por diferentes motivos, solicitud de aplazamiento por las secretarias</t>
  </si>
  <si>
    <t>Incumplimiento en los programas de auditoria</t>
  </si>
  <si>
    <t>Que no se lleve a cabo el programa de auditorias o que no se realice en los tiempos establecidos</t>
  </si>
  <si>
    <t>Sanciones, perdida de credibilidad, perdida de confianza, perdida de imagen</t>
  </si>
  <si>
    <t>desorden en el manejo de informacion, falta de la lista de chequeo diligenciada, inconvenientes por partes de auditor</t>
  </si>
  <si>
    <t>No entrega de informes de auditoria</t>
  </si>
  <si>
    <t>Que no se entreguen lo informes der auditoria o que se entreguen fuera del teimpo establecido</t>
  </si>
  <si>
    <t>Incumplimiento en la auditoria, incum0plimineto en la entrega de informes, llegar sin previo aviso, falta de capacitacion de los auditores</t>
  </si>
  <si>
    <t>Mala calificacion del  proceso de auditoria y de los auditores internos de calidad</t>
  </si>
  <si>
    <t>Que en la evaluacion realizada al proceso de auditoria y a los auditores internos no tenga un nivel de satifaccion alto</t>
  </si>
  <si>
    <t>Perdida de confianza, de confiabilidad y de imagen</t>
  </si>
  <si>
    <t>MAPA DE RIESGOS</t>
  </si>
  <si>
    <t>Código: FO-DE-11</t>
  </si>
  <si>
    <t>Versión: 03</t>
  </si>
  <si>
    <t>Fecha de Actualización: 21/05/2020</t>
  </si>
  <si>
    <t>UNIDAD ADMINISTRATIVA I E MARIA JESUS MEJIA</t>
  </si>
  <si>
    <t>VIGENCIA AÑO 2021</t>
  </si>
  <si>
    <t>RIESGO INHERENTE</t>
  </si>
  <si>
    <t>RIESGO RESIDUAL</t>
  </si>
  <si>
    <t>TRATAMIENTO DEL RIESGO</t>
  </si>
  <si>
    <t>SEGUIMIENTO A LA GESTION DE LOS RIESGOS</t>
  </si>
  <si>
    <t>N°</t>
  </si>
  <si>
    <t>Proceso</t>
  </si>
  <si>
    <t>Riesgo</t>
  </si>
  <si>
    <t>Analisis de Causas (detectadas desde el contexto Estrategico)</t>
  </si>
  <si>
    <r>
      <t xml:space="preserve">Causas a Tratar </t>
    </r>
    <r>
      <rPr>
        <b/>
        <sz val="10"/>
        <color theme="0" tint="-0.34998626667073579"/>
        <rFont val="Arial"/>
        <family val="2"/>
      </rPr>
      <t>(mas votadas</t>
    </r>
    <r>
      <rPr>
        <b/>
        <sz val="10"/>
        <color theme="0" tint="-0.249977111117893"/>
        <rFont val="Arial"/>
        <family val="2"/>
      </rPr>
      <t>)</t>
    </r>
  </si>
  <si>
    <t>Impacto</t>
  </si>
  <si>
    <t>Probabilidad</t>
  </si>
  <si>
    <t>Evaluación del Riesgo</t>
  </si>
  <si>
    <t>Controles</t>
  </si>
  <si>
    <t>Tipo de control</t>
  </si>
  <si>
    <t xml:space="preserve">Calificacion de los Controles </t>
  </si>
  <si>
    <t>Valoración del Riesgo</t>
  </si>
  <si>
    <t>Opcion de Manejo</t>
  </si>
  <si>
    <t>Acciones</t>
  </si>
  <si>
    <t>Registros (Evidencias)</t>
  </si>
  <si>
    <t>Responsable</t>
  </si>
  <si>
    <t>Cronograma de Seguimiento</t>
  </si>
  <si>
    <t>Seguimiento
1er Trimestre</t>
  </si>
  <si>
    <t>Se Materializó?</t>
  </si>
  <si>
    <t>Seguimiento
2do Trimestre</t>
  </si>
  <si>
    <t>Se Materializo?</t>
  </si>
  <si>
    <t>Seguimiento
3er Trimestre</t>
  </si>
  <si>
    <t>Seguimiento
4to Trimestre</t>
  </si>
  <si>
    <t xml:space="preserve">Se Materializó?
</t>
  </si>
  <si>
    <t>Gestión de la Educación</t>
  </si>
  <si>
    <t>Contratación sin el cumplimiento de requisitos.</t>
  </si>
  <si>
    <t>Adjudicar un contrato (en el marco del manual de contratación del fondo de servicios educativos) que no cumpla con los requisitos de ley exigidos para la contratación, con el ánimo de favorecer intereses particulares  o de un tercero.</t>
  </si>
  <si>
    <t xml:space="preserve">Riesgos de Corrupción: </t>
  </si>
  <si>
    <t>Lluvia de Ideas:
* Interés de favorecer a un tercero u obtener beneficio en particular.
* Presiones políticas
* Recibir dadivas.
* Falta de Ética del funcionario.</t>
  </si>
  <si>
    <t xml:space="preserve">
Falta de Ética del funcionario.</t>
  </si>
  <si>
    <t>*Deterioro de la imagen institucional.
*pérdida de credibilidad
*detrimento patrimonial</t>
  </si>
  <si>
    <t>Catastrófico</t>
  </si>
  <si>
    <t>Rara Vez</t>
  </si>
  <si>
    <t>* Se verifica la lista de chequeo de los requisitos contractuales.
* Verificación del cumplimiento de requisitos habilitantes del proveedor según manual de contratación antes de suscribir el contrato</t>
  </si>
  <si>
    <t>Preventivo</t>
  </si>
  <si>
    <t>3. Entre 76-100</t>
  </si>
  <si>
    <t>Evitar el riesgo</t>
  </si>
  <si>
    <t xml:space="preserve">
* Socializar los valores éticos institucionales con los funcionarios relacionados con los procesos de contratación.
* Socializar el manejo de las listas de chequeo de contratación a las personas que intervienen en el proceso. 
</t>
  </si>
  <si>
    <t xml:space="preserve">*lista de chequeo verificada
*manual de contratación
*Control de asistencia de la socialización
* Registro fotográfico.
* Expediente contractual
</t>
  </si>
  <si>
    <t>Rector de la IE
PU de Fondos Educativos</t>
  </si>
  <si>
    <t>Trimestral</t>
  </si>
  <si>
    <t>No</t>
  </si>
  <si>
    <t xml:space="preserve">Indebido registro en  el Sistema de Matricula en línea SIMAT 		</t>
  </si>
  <si>
    <t>Registrar estudiantes inexistentes, duplicados, con condición de discapacidad,  con talento excepcional o población vulnerable sin tener el diagnóstico de ello, con el fin de aumentar la obtención de recursos financieros para beneficio propio o de un tercero.</t>
  </si>
  <si>
    <t>Lluvia de ideas:
* Interés de favorecer a un tercero u obtener beneficio en particular.
* Negligencia por parte del funcionario encargado de la depuración de la matrícula
*Falta de ética por parte de los funcionarios encargados.</t>
  </si>
  <si>
    <t xml:space="preserve">
*Interés de favorecer a un tercero u obtener beneficio en particular.
*Falta de ética por parte de los funcionarios encargados.</t>
  </si>
  <si>
    <t xml:space="preserve">*Deterioro de la imagen institucional.
*pérdida de credibilidad
•Demandas •Investigaciones
</t>
  </si>
  <si>
    <t>* Realización permanente de Auditorías a la matrícula por parte de la Secretaría de Educación y cultura
* Realización de Capacitaciones y asesoría  a personal administrativo en el manejo del SIMAT.
* Cruce de información entre el sistema interno y el SIMAT</t>
  </si>
  <si>
    <t>* Socializar los valores éticos institucionales con los funcionarios relacionados con los procesos de matrícula.</t>
  </si>
  <si>
    <t>Informe de auditoría.
Control de asistencia de la capacitación.
Control de asistencia de la socialización.
Informe de cruce de información entre los sistemas de información.</t>
  </si>
  <si>
    <t xml:space="preserve">Instituciones Educativas
Rector de la IE
PU de acceso </t>
  </si>
  <si>
    <t xml:space="preserve">En el primer trimestre 2021 se hizo seguimiento por parte del docente orientador escolar y secretarias el registro Simat de los estudiantes que tienen diagnóstico clínico cumpliendo con los requerimientos de condición de discapaciad y se contempla a la fecha (26 de marzo) 58 estudiantes.
No hay registro de estudiantes talento, en la actualidad el profesional de la Unidad de Atención Integral de Secretaría de Educación (Victor Ruiz) está en las entrevistas con los estudiantes  y padres de familia para analizar cuáles ameritan valoración externa y confirmar si aplica para este criterio y poder subirl al Simat una vez se tenga el informe clínico. 
Se ha enviado a Secretaría de Educación informes del Simat que contempla reportes de estudiantes matriculados a la fecha normales y con especialidad en media técnica software.
No se ha registrado hasta la fecha estudiantes inasistentes. </t>
  </si>
  <si>
    <t xml:space="preserve">Certificar horas extras a un docente sin que haya lugar a ello		</t>
  </si>
  <si>
    <t>Relacionar el cobro de horas extras a un docente sin haberlas laborado o por suplantación de otro docente.</t>
  </si>
  <si>
    <t>Lluvia de ideas:
* Interés de favorecer a un tercero u obtener beneficio en particular.
* Falta de Ética por parte del funcionario que interviene en el proceso.</t>
  </si>
  <si>
    <t>*Interés de favorecer a un tercero u obtener beneficio en particular.</t>
  </si>
  <si>
    <t xml:space="preserve">*Deterioro de la imagen institucional.
•Pérdida de credibilidad
•Investigaciones •Detrimento patrimonial
</t>
  </si>
  <si>
    <t>* Verificación aleatoria (con una muestra representativa) de requisitos para la aprobación y pago de horas extras.
* Verificacion de requisitos del formato de horas extras.
* Solicitar horas extras a través de formato con incapacidad (también se puede verificar en el sistema), cuando se trata de CLEI se solicita con oficio.
* Verificación de autorización de reporte de horas extras.
* Publicacion del reporte de horas extras en cartelera.</t>
  </si>
  <si>
    <t>*Socializar los valores éticos institucionales con los funcionarios relacionados con los procesos de horas extras</t>
  </si>
  <si>
    <t>Carpeta con los siguientes documentos: 
*Formato u oficio de solicitud
*Oficio de autorización
*Consolidado de horas extras pagadas
*Evidencia de la publicación de las horas extras en las IE</t>
  </si>
  <si>
    <t>Instituciones Educativas
Rector de la IE
Técnica de nómina</t>
  </si>
  <si>
    <t>En el mes de enero: la docente Durley  Orrego Zapata se incapacitó 1 día  no se cubrió con horas extras. 
En el mes de febrero: Yajairis Escobar Scott 4 dias de incapacidad no se cubrió con horas extras; Sandra Patricia Gaviria Velásquez 15 días de incapacidad y se cubrió con 40 horas extras.
En el mes de marzo no hubo incapacidad.
Horas extras para cubrir la plaza docente del área de matematicas de secundaria quien se jubiló el 11 de enero de 2021, pagando en enero 20 horas, en febrero 80 horas y en marzo 76 horas.  Hasta la fecha la Secretaria de Educación Municipal no ha hecho nombramiento de docente en propiedad.</t>
  </si>
  <si>
    <t xml:space="preserve">Manipulación indebida de información		</t>
  </si>
  <si>
    <t>Académico: Presentar información incoherente entre el Acta del Consejo Académico y el informe de la comisión de evaluación y promoción con respecto a la evaluación y promoción de los estudiantes.
Financiero: Ocultamiento o no publicación de los estados financieros en lugar visible y de fácil acceso a la comunidad.</t>
  </si>
  <si>
    <t xml:space="preserve">Lluvia de Ideas
* Interés de favorecer a un tercero u obtener beneficio en particular.
* Falta de Ética por parte del funcionario que interviene en el proceso.
* Negligencia por parte del funcionario encargado de la publicación 
</t>
  </si>
  <si>
    <t>Interés de obtener beneficios propios o para un tercero</t>
  </si>
  <si>
    <t>*Deterioro de la imagen institucional.
*Pérdida de credibilidad
*Investigaciones
*Demandas</t>
  </si>
  <si>
    <t>Verificación a través de las listas de chequeo de Inspección y Vigilancia
Publicacion en carterelas y en la pagina Web de la institucion Educativa, de los estados financieros de manera trimestral</t>
  </si>
  <si>
    <t>*Socializar los valores éticos institucionales con los funcionarios relacionados con los procesos de avaluación y promoción académica y de la publicación de los estados financieros</t>
  </si>
  <si>
    <t>Actas de visitas de Inspección y Vigilancia
Publicación en página Web 
Fotos de carteleras</t>
  </si>
  <si>
    <t>Instituciones Educativas
Rector de la IE
PU de Inspección y Vigilancia</t>
  </si>
  <si>
    <t xml:space="preserve">En la gestión Académica se registra el acta No. 19 con fecha 17 de noviembre de 2020, comisión de evaluación y promoción (2020), con un indicador de promoción 91%, implementando acción correctiva No. 1  en el proceso de evaluación y mejora año 2021, ya que, no se cumple con la meta de promoción del 95%. 
Financiero: Se subió al SECOP y Gestión Transparente los contratos 01 realizado en febrero  y 02 realizado en marzo y se publicaron en cartelera. </t>
  </si>
  <si>
    <t>VALORACIÓN DEL RIESGO</t>
  </si>
  <si>
    <t>OPCIONES DE MANEJO</t>
  </si>
  <si>
    <t>Zona de riesgo baja</t>
  </si>
  <si>
    <t xml:space="preserve">Asumir el riesgo </t>
  </si>
  <si>
    <t xml:space="preserve">Asumir un riesgo, luego de que el riesgo ha sido reducido o transferido puede quedar un riesgo residual que se mantiene, en este caso el Líder del proceso simplemente acepta la pérdida residual probable y elabora planes de contingencia para su manejo.
</t>
  </si>
  <si>
    <t>Zona de riesgo moderada</t>
  </si>
  <si>
    <t>Reducir el riesgo</t>
  </si>
  <si>
    <t xml:space="preserve">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t>
  </si>
  <si>
    <t>Zona de riesgo alta</t>
  </si>
  <si>
    <t>Compartir o transferir</t>
  </si>
  <si>
    <t xml:space="preserve">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t>
  </si>
  <si>
    <t>Zona de riesgo extrema</t>
  </si>
  <si>
    <t xml:space="preserve">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</si>
  <si>
    <t>PROBABILIDAD</t>
  </si>
  <si>
    <t>Casi seguro</t>
  </si>
  <si>
    <t>Improbable</t>
  </si>
  <si>
    <t>Posible</t>
  </si>
  <si>
    <t>Probable</t>
  </si>
  <si>
    <t>Menor</t>
  </si>
  <si>
    <t>Moderado</t>
  </si>
  <si>
    <t>Mayor</t>
  </si>
  <si>
    <t>IMPACTO</t>
  </si>
  <si>
    <t>Procesos</t>
  </si>
  <si>
    <t>probabilidad</t>
  </si>
  <si>
    <t>tipo de control</t>
  </si>
  <si>
    <t>control</t>
  </si>
  <si>
    <t>impacto2</t>
  </si>
  <si>
    <t>probabilidad2</t>
  </si>
  <si>
    <t>evaluacion</t>
  </si>
  <si>
    <t>evaluacion2</t>
  </si>
  <si>
    <t>controles</t>
  </si>
  <si>
    <t>tipo de control2</t>
  </si>
  <si>
    <t>valoracion</t>
  </si>
  <si>
    <t>Materializó</t>
  </si>
  <si>
    <t>Direccionamiento Estratégico</t>
  </si>
  <si>
    <t>Insignificante</t>
  </si>
  <si>
    <t>1. Entre 0-50</t>
  </si>
  <si>
    <t>Rara vez</t>
  </si>
  <si>
    <t xml:space="preserve">1 = Zona de riesgo baja. Asumir el riesgo </t>
  </si>
  <si>
    <t>Si</t>
  </si>
  <si>
    <t>Hacienda Pública Municipal</t>
  </si>
  <si>
    <t>Correctivo</t>
  </si>
  <si>
    <t>2. Entre 51-75</t>
  </si>
  <si>
    <t>2 = Zona de riesgo baja. Asumir el riesgo</t>
  </si>
  <si>
    <t>Comunicación Pública</t>
  </si>
  <si>
    <t>3 = Zona de riesgo baja. Asumir el riesgo</t>
  </si>
  <si>
    <t>Gestión de Trámites y Servicios</t>
  </si>
  <si>
    <t>4 = Zona de riesgo moderada. Asumir el riesgo. Reducir el Riesgo.</t>
  </si>
  <si>
    <t>Inspección Vigilancia y Control</t>
  </si>
  <si>
    <t>5 = Zona de riesgo alta. Reducir el riesgo. Evitar el riesgo compartir o transferir.</t>
  </si>
  <si>
    <t>Gestión del Desarrollo Social</t>
  </si>
  <si>
    <t>4 = Zona de riesgo baja. Asumir el riesgo</t>
  </si>
  <si>
    <t xml:space="preserve">Gestión de la Convivencia, Seguridad y Derechos Humanos </t>
  </si>
  <si>
    <t>6 = Zona de riesgo moderada. Asumir el riesgo. Reducir el Riesgo.</t>
  </si>
  <si>
    <t>Gestión del Desarrollo Territorial</t>
  </si>
  <si>
    <t>8 = Zona de riesgo alta. Reducir el riesgo. Evitar el riesgo compartir o transferir.</t>
  </si>
  <si>
    <t>Gestión del Talento Humano</t>
  </si>
  <si>
    <t>10 = Zona de riesgo alta. Reducir el riesgo. Evitar el riesgo compartir o transferir.</t>
  </si>
  <si>
    <t>Gestión del Recurso Físico y Logísistico</t>
  </si>
  <si>
    <t>3 = Zona de riesgo moderada. Asumir el riesgo. Reducir el Riesgo.</t>
  </si>
  <si>
    <t>Gestión Documental</t>
  </si>
  <si>
    <t>Sistemas de Información e Infraestructura Tecnológica</t>
  </si>
  <si>
    <t>9 = Zona de riesgo alta. Reducir el riesgo. Evitar el riesgo compartir o transferir.</t>
  </si>
  <si>
    <t>Soporte Jurídico</t>
  </si>
  <si>
    <t>12 = Zona de riesgo alta. Reducir el riesgo. Evitar el riesgo compartir o transferir.</t>
  </si>
  <si>
    <t>Adquisiciones</t>
  </si>
  <si>
    <t>15 = Zona de riesgo extrema. Evitar el riesgo. Reducir el riesgo, Compartir o transferir.</t>
  </si>
  <si>
    <t>Evaluación y Mejoramiento Continuo</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</si>
  <si>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</si>
  <si>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</si>
  <si>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</si>
  <si>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</si>
  <si>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</si>
  <si>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</si>
  <si>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 xml:space="preserve">ANALISIS Y EVALUACIÓN DE LOS CONTROLES </t>
  </si>
  <si>
    <t>Código: FO-DE-17</t>
  </si>
  <si>
    <t>Fecha de Actualización: 13/04/2015</t>
  </si>
  <si>
    <t>DESCRIPCIÓN DEL CONTROL
R1</t>
  </si>
  <si>
    <t>Tipo de Control</t>
  </si>
  <si>
    <t>CRITERIOS PARA LA EVALUACIÓN</t>
  </si>
  <si>
    <t>VALUACIÓN</t>
  </si>
  <si>
    <t>OBSERVACIONES</t>
  </si>
  <si>
    <t>DESCRIPCIÓN DEL CONTROL
R2</t>
  </si>
  <si>
    <t>DESCRIPCIÓN DEL CONTROL
R3</t>
  </si>
  <si>
    <t>SI</t>
  </si>
  <si>
    <t>NO</t>
  </si>
  <si>
    <t>previene la materialización del riesgo</t>
  </si>
  <si>
    <t>enfrenta la situación en caso de materialización</t>
  </si>
  <si>
    <t>Existen manuales, instructivos o procedimientos para el manejo del control?</t>
  </si>
  <si>
    <t>Está (n) definido (s) el (los) responsable (s)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</si>
  <si>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</si>
  <si>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</si>
  <si>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</si>
  <si>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</si>
  <si>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aplicación del control ha demostrado ser efectivo?</t>
  </si>
  <si>
    <t>TOTAL</t>
  </si>
  <si>
    <r>
      <rPr>
        <b/>
        <sz val="10"/>
        <rFont val="Arial"/>
        <family val="2"/>
      </rPr>
      <t>Nota:</t>
    </r>
    <r>
      <rPr>
        <sz val="10"/>
        <rFont val="Arial"/>
        <family val="2"/>
      </rPr>
      <t xml:space="preserve"> Los valores deben ser aplicados completos en una u otra casilla para evitar subjetividad </t>
    </r>
  </si>
  <si>
    <t xml:space="preserve">RANGOS DE CALIFICACIÓN DE LOS CONTROLES </t>
  </si>
  <si>
    <t xml:space="preserve">DEPENDIENDO SI EL CONTROL AFECTA PROBABILIDAD O IMPACTO DESPLAZA EN LA MATRIZ DE EVALUACIÓN DEL RIESGO ASÍ: </t>
  </si>
  <si>
    <t xml:space="preserve">En Probabilidad Avanza hacia abajo y En Impacto Avanza hacia la izquierda </t>
  </si>
  <si>
    <t xml:space="preserve">CUADRANTES A DISMINUIR </t>
  </si>
  <si>
    <t xml:space="preserve">1-    Entre 0-50 </t>
  </si>
  <si>
    <t xml:space="preserve">2. Entre 51-75 </t>
  </si>
  <si>
    <t xml:space="preserve">3. Entre 76-100 </t>
  </si>
  <si>
    <t>PLAN DE CONTINGENCIA</t>
  </si>
  <si>
    <t>Vigencia</t>
  </si>
  <si>
    <t>UNIDAD ADMINISTRATIVA</t>
  </si>
  <si>
    <t>RIESGO</t>
  </si>
  <si>
    <t>CORRECCION</t>
  </si>
  <si>
    <t>RESPONSABLE DE APLICAR LA CORRECCIÓN</t>
  </si>
  <si>
    <t>COSTO
Cualitativo-Cuantitativo</t>
  </si>
  <si>
    <t>FECHA SEGUIMIENTO</t>
  </si>
  <si>
    <t>TABLA DE NIVELES PARA CALIFICAR EL IMPACTO</t>
  </si>
  <si>
    <t xml:space="preserve">NIVEL </t>
  </si>
  <si>
    <t xml:space="preserve">DESCRIPCION </t>
  </si>
  <si>
    <t xml:space="preserve">Impacto (consecuencias) Cuantitativo </t>
  </si>
  <si>
    <t xml:space="preserve">Impacto (consecuencias) Cualitativo </t>
  </si>
  <si>
    <t>CATASTROFICO</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</si>
  <si>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</si>
  <si>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</si>
  <si>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</si>
  <si>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</si>
  <si>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</si>
  <si>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</si>
  <si>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</si>
  <si>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</si>
  <si>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</si>
  <si>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t>MAYOR</t>
  </si>
  <si>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</si>
  <si>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</si>
  <si>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</si>
  <si>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</si>
  <si>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</si>
  <si>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</si>
  <si>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</si>
  <si>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</si>
  <si>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</si>
  <si>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t>MODERADO</t>
  </si>
  <si>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</si>
  <si>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</si>
  <si>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</si>
  <si>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</si>
  <si>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</si>
  <si>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</si>
  <si>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</si>
  <si>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t>·  Pago de sanciones económicas por incumplimiento en la normatividad que afecten el presupuesto en un valor ≥5%</t>
  </si>
  <si>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</si>
  <si>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</si>
  <si>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t>MENOR</t>
  </si>
  <si>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</si>
  <si>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Interrupción de las operaciones inferiores a un (1)  dia.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</si>
  <si>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</si>
  <si>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</si>
  <si>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</si>
  <si>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</si>
  <si>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</si>
  <si>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Genera Reprocesos</t>
    </r>
  </si>
  <si>
    <t>INSIGNIFICANTE</t>
  </si>
  <si>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</si>
  <si>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</si>
  <si>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</si>
  <si>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</si>
  <si>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</si>
  <si>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 xml:space="preserve">No se afecta la imagen institucional de forma significativa. </t>
    </r>
  </si>
  <si>
    <r>
      <t>·</t>
    </r>
    <r>
      <rPr>
        <sz val="7"/>
        <rFont val="Times New Roman"/>
        <family val="1"/>
      </rPr>
      <t xml:space="preserve">      </t>
    </r>
    <r>
      <rPr>
        <sz val="11"/>
        <rFont val="Arial"/>
        <family val="2"/>
      </rPr>
      <t>Genera Investigaciones Administrativas</t>
    </r>
  </si>
  <si>
    <t>TABLA DE NIVELES PARA CALIFICAR LA PROBABILIDAD</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</si>
  <si>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</si>
  <si>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</si>
  <si>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</si>
  <si>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</si>
  <si>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</si>
  <si>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</si>
  <si>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</si>
  <si>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</si>
  <si>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</si>
  <si>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</si>
  <si>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</si>
  <si>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</si>
  <si>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</si>
  <si>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</si>
  <si>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</si>
  <si>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</si>
  <si>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No se ha presentado en los últimos 5 años </t>
  </si>
  <si>
    <t>Nota:</t>
  </si>
  <si>
    <t>Este anexo tiene como fin servir de base para definir la probabilidad de ocurrencia y el grado de impacto que tendría un riesgo en los procesos analizados.</t>
  </si>
  <si>
    <t>BIBLIOGRAFÍA</t>
  </si>
  <si>
    <t>DEPARTAMENTO ADMINISTRATIVO DE LA FUNCIÓN PÚBLICA. Guia para la Administración del Riesgo V3 Bogotá, D.C., Octubre de 2014 .</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</si>
  <si>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</si>
  <si>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</si>
  <si>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 xml:space="preserve">Riesgos Estratégicos: </t>
  </si>
  <si>
    <t>Riesgos Gerenciales</t>
  </si>
  <si>
    <t>Riesgos de Imagen o Reputacional</t>
  </si>
  <si>
    <t xml:space="preserve">Riesgos Operativos: </t>
  </si>
  <si>
    <t xml:space="preserve">Riesgos Financieros: </t>
  </si>
  <si>
    <t xml:space="preserve">Riesgos de Cumplimiento: </t>
  </si>
  <si>
    <t xml:space="preserve">Riesgos de Tecnología: </t>
  </si>
  <si>
    <t xml:space="preserve">Riesgos SGP: </t>
  </si>
  <si>
    <t>Se hizo revisión con acompañamiento de la UAI y orientador escolar de los registros de diagnósticos y se revisa el SIMAT 58 casos a la fecha estudiantes con discapacidad, trastorno de aprendizaje y comportamental. Se continua la valoración por parte de la UAI de posibles estudiantes talentos con entrevista a familias y alumnos.
Se ha enviado a Secretaría Educación informe solicitados de matricula. 
No hay registro de Estudiantes inasistentes.</t>
  </si>
  <si>
    <t>En el mes de abril hubo dos incapacidades: Adriana Ospina 5 días y se cubrio con 25 horas extras; Olga Lia Llano con 5 dias de incapacidad y se cubrio con 15 horas extras. En el mes de mayo la docente Mary del Socorro se incapacita con 65 díasque va hasta el mes de julio y se cubre con 90 horas extras. En el mes de junio se incapacita Sonia Andrea Correa 3 días y no se cubre con horas extras. 
En el mes de abril ingresa a la institución el docente Victor Ramirez en provisionalidad en reemplazo de vacante de matematicas en secundaria y Adoralis Arias Vallejo en reemplazo vacante en primaria, ambos por jubilación.</t>
  </si>
  <si>
    <t>En el mes de enero no hubo contratación.
En el mes de febrero se realizó el contrato No 1: Obras de mantenimiento, reparación, adecuación espacios fisicos de la institución educativa con el proveedor OSR Mantenimiento SAS.
En el mes de marzo se realizó el contrato No. 2: Compraventa material bibliográfico para preescolar con el proveedor Sandra Vélez Fernández.
Cumpliendo los anteriores con los requisitos exigidos y publicados en la plataforma SECOP y gestión transparente.</t>
  </si>
  <si>
    <t xml:space="preserve">Gestión académica reunión con el  Consejo Académico Acta No 4 de mayo 31 de 2021 temas: definición de estrategias de evaluación y situaciones académicas de estudiantes con diagnóstico, aspectos generales del segundo periodo académico y alertas académicas, estado de actividades especiales de recuperación pendientes. 
Seguimiento acción corectiva No. 1 del plan de acción de la promoción, se culmina el proceso de hábitos de estudio con estudiantes repitentes en el primer semestre como aporte de prevención de repitencia escolar. 
En la gestión académica se realizan las siguientes reuniones con docentes quedando registradas en las actas: No. 4 de abril 9 de 2021 tema aspectos generales finalización primer periodo; Acta No 5 de mayo 24 de 2021 aspectos generales aplicación pruebas para avanzar; Acta No 6 de 15 de junio de 2021 sobre orientación Diseño Universal Aprendizaje y PIAR donde se hace entrega de éste último un instrumento digital para su seguimiento donde se responsabilizan los directores de grupo. 
Financiero: Se subió al SECOP y Gestión Transparente los contratos 3, 4, 5, 6, 7 realizados en el segundo trimestre del año y publicados en cartelera cumpliendo con los requisitos.
</t>
  </si>
  <si>
    <t xml:space="preserve">En el mes de 04/05/2021 contrato No 3 Mantenimiento planta fisica ambas sedes con el proveedor OSR Mantenimiento; 06/05/2021 No 4 Compraventa de chaquetas tipo prom grado 11 con Max Event Btl SAS; 08/06/2021 No 5 compraventa material didactico con Sandra Velez Fernandez; 04/06/2021 No 6 adecuación, fabricación, revoque, resane, instalación y reforma de ventanas de la institución educativa con  OSR Mantenimiento; 08/06/2021 No 7 compraventa de equipos computo, video, implementos y equipo periferico con C&amp;A Institucional SAS.
</t>
  </si>
  <si>
    <t xml:space="preserve">Septiembre 30 de 2021: Se verificó la lista de chequeo, en el manual de Contratación, asi como la socialización  en la fecha 3 de febrero de 2021 (acta No 1) los valores éticos de la institución; adicionalmente se evidencia que las acciones y controles han sido efectivos para que no se materialice el riesgo.
Durante el tercer trimestre se hicieron los siguientes contratos:
-En el mes de julio: Contrato 08-2021 del 13 de julio de 2021 con Guillermo Leon Mesa Montoya, objeto: Compraventa de guias de aprendizaje
-En el mes de agosto: Contrato 09-2021 del 10 de agosto de 2021 con OSR Mantenimiento SAS, objeto: mantenimiento, reparación, adecuación , limpieza y pintura de espacios fisicos y bienes muebles.
Contrato 10-2021 del 19 de agosto de 2021 con Fundación llena una botella con amor, objeto: compraventa de cabinas para recepción y acopio de botellas con amor.
Contrato 11-2021 del 31 de agosto de 2021 con Eduard Augusto Arboleda Agudelo, objeto: compraventa de equipo de impresión e insumos para equipos de oficina.
-En el mes de septiembre: Contrato 12-2021 del 13 de septiembre de 2021 con J&amp;A Infraestructura SAS, objeto: compraventa de material e implementos eléctricos y cadenas para pegar lámparas.
Contrato 13-2021 del 27 de septiembre de 2021 con CyA Institucional SAS, objeto: Prestación de servicio de elaboración, impresión y grabado de medallas, placas, botones, avisos y empastada de libros. 
Estos contratos están publicados en Secop y Gestión  transparente. 
Las evidencias se pueden encontrar en las subcarpetas que contienen la siguiente información:
1. Lista de chequeo
2. Manual Contratación
3. Acta de inducción donde se socializa los valores éticos a los servidores relacionados con el proceso
4. Registro fotografico de la socialización de los valores y publicación de contratación
5. Expedientes contractuales del tercer trimestre (Enlace de SECOP ) </t>
  </si>
  <si>
    <t>Septiembre 30 de 2021: Se verificó el seguimiento que se hace a la matricula  desde Secretaría Educación área de Cobertura en el mes de julio del presente año reportados SIMAT, coinciden con los que se registran en el Master con la novedad de dos estudiantes en los grados 0 y 11 que se encontraban duplicados,  se realiza el ajuste respestivo para que coincidan ambas plataformas al 100% 
Se socializó los valores éticos institucionales a las secretarias en el acta No 01 con fecha 3 de febrero de 2021.
Desde el mes de julio las auxiliares administrativas asistieron a una capacitación virtual dirigida por Beatriz Salazar (Cobertura) en la que se socializa la Resolución 99840 de 23 de abril de 2021 por lo que se establece el proceso de la gestión de cobertura, en la Secretaría de Educación del Municipio de Itagui para el año 2022, se implementan las directrives, criterios, procedimientos y cronograma, para la prestación del servicio educativo en las instituciones educativas oficiales y no oficiales del Municipio de Itagui.
Las evidencias se pueden encontrar en las subcarpetas que contienen la siguiente información:
1. Acta de inducción donde se socializa los valores éticos a los servidores relacionados con el proceso
2. Informe auditoría de la matrícula
3. Capacitación SIMAT</t>
  </si>
  <si>
    <t xml:space="preserve">Septiembre 30 de 2021: se verificó que los requisitos exigidos por inspección y vigilancia, se encuentran cargados en la Plataforma Master, ya no se realizan actas de visitas, toda vez que cambio la forma de presentación de la información. Igualmente se publicó en las carteleras de la institución y la página web la ejecución presupuestal tanto de ingresos como de gastos de la institución educativa (PAC).
La socialización de los valores eticos institucionales con los funcionarios relacionados con el proceso de evaluación y promoción académica realizado el 21 de septiembre de 2021 Consejo Académico Acta No. 9.
Se evidencia que las acciones y los controles han sido efectivos para que no se materialice el riesgo.
Las evidencias se pueden encontrar en las subcarpetas que contienen la siguiente información:
1.Pantallazos de la información registrada plataforma Master, modulo de inspección y vigilancia.
2. Estados financieros firmados del primer semestre 2021 recibidos vía correo Institucional
3. Información Financiera en las IE página web https://iemariajesusmejia.edu.co/index2.php?id=106409&amp;idmenutipo=2414&amp;tag= y registro fotografico de la respectiva publicación
4. Acta socialización valores éticos. </t>
  </si>
  <si>
    <t>Septiembre 30 de 2021: se verificó que mes a mes se envía el reporte de las horas extras al área de Recursos de Secretaría de Educación, la cual es válidada por el personal de dicha área y el cual cumple con los requisitos establecidos en los controles como son el formato de horas extras con los respectivos formatos de incapacidades, en el mes de agosto no se incluyó el pago de horas extra en nomina toda vez que no se habí legalizado ante red vital la hospitalización de la docente Maria del Socorro Escobar Garces.
Se realizó socilaización de los valores éticos institucionales con las secretarias quienes manejan el proceso de matricula, realizada el 3 de febrero de 2021.
Se evidencia que las acciones y controles han sido efectivos para que no se materialice el riesgo.
Las evidencias se pueden encontrar en las subcarpetas que contienen la siguiente información:
1. Solicitud horas extras con los respectivos soportes y en el formato 
2. Autorización horas extras por parte de Subsecretaría de Recursos
3. Publicación en las carteleras de la institución de horas extras pagadas por el área de Recursos Educativos.</t>
  </si>
  <si>
    <t xml:space="preserve">Diciembre 3 de 2021: Se verificó la lista de chequeo, en el manual de Contratación, asi como la socialización  en la fecha 3 de febrero de 2021 (acta No 1) los valores éticos de la institución; adicionalmente se evidencia que las acciones y controles han sido efectivos para que no se materialice el riesgo.
Durante el cuarto trimestre se hicieron los siguientes contratos:
-En el mes de Octubre: Contrato 14-2021 del 12 de octubre de 2021 con CYA Institucional, objeto:Prestación de servicios de apoyo logístico para la celebración del día del maestro.
Contrato 15-2021 del 13 de octubre de 2021 con OSR Mantenimiento, objeto: Fabricación, adecuación, instalación y reforma de ventanas y rejas de la planta física institucional.
Contrato 16-2021 del 19 de octubre de 2021 con Microcinco y CIA LTDA, objeto: Compraventa de equipo tecnológico periférico para conectividad wifi y prestación de servicio de configuración, implementación, puesta en marcha, adecuación y certificación de red de datos.
-En el mes de Noviembre: Contrato 17-2021 del 08 de noviembre de 2021 con JYA Infraestructura, objeto: Compraventa de insumos e implementos para bioseguridad y desinfección.
Contrato 18-2021 del 16 de noviembre de 2021 con Guillermo Leon Mesa Montoya, objeto: Compraventa de insumos e implementos deportivos, material didáctico, guaya acerada y tubos.
-En el mes de Diciembre no se celebraron contratos 
Estos contratos están publicados en Secop y Gestión  transparente. 
Las evidencias se pueden encontrar en las subcarpetas que contienen la siguiente información:
1. Lista de chequeo
2. Manual Contratación
3. Acta de inducción donde se socializa los valores éticos a los servidores relacionados con el proceso
4. Registro fotografico de la socialización de los valores y publicación de contratación
5. Expedientes contractuales del tercer trimestre (Enlace de SECOP ) </t>
  </si>
  <si>
    <t xml:space="preserve">Diciembre 3 de 2021: Se verificó el seguimiento que se hace a la matricula  desde Secretaría Educación área de Cobertura en el mes de octubre del presente año reportados SIMAT, coinciden con los que se registran en el Master.
Se socializó los valores éticos institucionales a las secretarias en el acta No 01 con fecha 3 de febrero de 2021.
En el mes de noviembre las auxiliares administrativas asistieron a una capacitación virtual dirigida por Beatriz Salazar (Cobertura) en la que se socializa el proceso de reprobación de estudiantes.
Las evidencias se pueden encontrar en las subcarpetas que contienen la siguiente información:
1. Acta de inducción donde se socializa los valores éticos a los servidores relacionados con el proceso
2. Informe auditoría de la matrícula
</t>
  </si>
  <si>
    <t>Diciembre 3 de 2021: se verificó que mes a mes se envía el reporte de las horas extras al área de Recursos de Secretaría de Educación, la cual es válidada por el personal de dicha área y el cual cumple con los requisitos establecidos en los controles como son el formato de horas extras con los respectivos formatos de incapacidades.
Se realizó socilaización de los valores éticos institucionales con las secretarias quienes manejan el proceso de matricula, realizada el 3 de febrero de 2021.
Se evidencia que las acciones y controles han sido efectivos para que no se materialice el riesgo.
Las evidencias se pueden encontrar en las subcarpetas que contienen la siguiente información:
1. Solicitud horas extras con los respectivos soportes y en el formato 
2. Autorización horas extras por parte de Subsecretaría de Recursos</t>
  </si>
  <si>
    <t xml:space="preserve">Diciembre 3 de 2021: se verificó que los requisitos exigidos por inspección y vigilancia, se encuentran cargados en la Plataforma Master, ya no se realizan actas de visitas, toda vez que cambio la forma de presentación de la información. Igualmente se publicó en las carteleras de la institución y la página web la ejecución presupuestal tanto de ingresos como de gastos de la institución educativa (PAC).
La socialización de los valores eticos institucionales con los funcionarios relacionados con el proceso de evaluación y promoción académica realizado el 21 de septiembre de 2021 Consejo Académico Acta No. 9.
Se evidencia que las acciones y los controles han sido efectivos para que no se materialice el riesgo.
Las evidencias se pueden encontrar en las subcarpetas que contienen la siguiente información:
1.Pantallazos de la información registrada plataforma Master, modulo de inspección y vigilancia.
2. Estados financieros firmados del primer semestre 2021 recibidos vía correo Institucional (A la fecha Fondos de servicios educativos solo ha enviado la información del primer semetre)
3. Información Financiera en las IE página web https://iemariajesusmejia.edu.co/index2.php?id=106409&amp;idmenutipo=2414&amp;tag= y registro fotografico de la respectiva publicación
4. Acta socialización valores éticos.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</si>
</sst>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36" x14ac:knownFonts="1">
    <font>
      <sz val="10"/>
      <name val="Arial"/>
    </font>
    <font>
      <sz val="10"/>
      <name val="Arial"/>
      <family val="2"/>
    </font>
    <font>
      <sz val="10"/>
      <name val="Arial Narrow"/>
      <family val="2"/>
    </font>
    <font>
      <b/>
      <sz val="10"/>
      <name val="Arial"/>
      <family val="2"/>
    </font>
    <font>
      <sz val="12"/>
      <name val="Arial"/>
      <family val="2"/>
    </font>
    <font>
      <sz val="11"/>
      <name val="Arial"/>
      <family val="2"/>
    </font>
    <font>
      <b/>
      <sz val="11"/>
      <name val="Arial"/>
      <family val="2"/>
    </font>
    <font>
      <sz val="9"/>
      <name val="Arial"/>
      <family val="2"/>
    </font>
    <font>
      <sz val="8"/>
      <color indexed="81"/>
      <name val="Tahoma"/>
      <family val="2"/>
    </font>
    <font>
      <sz val="16"/>
      <name val="Arial"/>
      <family val="2"/>
    </font>
    <font>
      <b/>
      <sz val="12"/>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i/>
      <sz val="11"/>
      <name val="Arial"/>
      <family val="2"/>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i/>
      <sz val="11"/>
      <color rgb="FF000000"/>
      <name val="Arial"/>
      <family val="2"/>
    </font>
    <font>
      <b/>
      <sz val="10"/>
      <color rgb="FF000000"/>
      <name val="Arial"/>
      <family val="2"/>
    </font>
    <font>
      <b/>
      <sz val="8"/>
      <name val="Arial"/>
      <family val="2"/>
    </font>
    <font>
      <sz val="8"/>
      <color rgb="FF000000"/>
      <name val="Arial"/>
      <family val="2"/>
    </font>
    <font>
      <sz val="10"/>
      <color rgb="FFFF0000"/>
      <name val="Arial"/>
      <family val="2"/>
    </font>
    <font>
      <sz val="10"/>
      <color rgb="FF000000"/>
      <name val="Arial"/>
      <family val="2"/>
    </font>
    <font>
      <b/>
      <i/>
      <sz val="10"/>
      <color rgb="FF000000"/>
      <name val="Arial"/>
      <family val="2"/>
    </font>
    <font>
      <i/>
      <sz val="10"/>
      <color rgb="FF000000"/>
      <name val="Arial"/>
      <family val="2"/>
    </font>
    <font>
      <b/>
      <i/>
      <sz val="10"/>
      <name val="Arial"/>
      <family val="2"/>
    </font>
    <font>
      <b/>
      <sz val="18"/>
      <color rgb="FFFF0000"/>
      <name val="Arial"/>
      <family val="2"/>
    </font>
    <font>
      <b/>
      <sz val="16"/>
      <name val="Arial"/>
      <family val="2"/>
    </font>
    <font>
      <b/>
      <sz val="10"/>
      <color indexed="81"/>
      <name val="Arial"/>
      <family val="2"/>
    </font>
    <font>
      <sz val="10"/>
      <color indexed="81"/>
      <name val="Arial"/>
      <family val="2"/>
    </font>
    <font>
      <sz val="9"/>
      <color indexed="81"/>
      <name val="Tahoma"/>
      <family val="2"/>
    </font>
    <font>
      <b/>
      <sz val="10"/>
      <color theme="0" tint="-0.34998626667073579"/>
      <name val="Arial"/>
      <family val="2"/>
    </font>
    <font>
      <b/>
      <sz val="10"/>
      <color theme="0" tint="-0.249977111117893"/>
      <name val="Arial"/>
      <family val="2"/>
    </font>
  </fonts>
  <fills count="10">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s>
  <cellStyleXfs count="3">
    <xf numFmtId="0" fontId="0" fillId="0" borderId="0"/>
    <xf numFmtId="0" fontId="1" fillId="0" borderId="0"/>
    <xf numFmtId="9" fontId="1" fillId="0" borderId="0" applyFont="0" applyFill="0" applyBorder="0" applyAlignment="0" applyProtection="0"/>
  </cellStyleXfs>
  <cellXfs count="310">
    <xf numFmtId="0" fontId="0" fillId="0" borderId="0" xfId="0"/>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3" fillId="0" borderId="0" xfId="0" applyFont="1" applyFill="1" applyBorder="1" applyAlignment="1">
      <alignment horizontal="center" vertical="top" wrapText="1"/>
    </xf>
    <xf numFmtId="0" fontId="9"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Alignment="1">
      <alignment wrapText="1"/>
    </xf>
    <xf numFmtId="9" fontId="1" fillId="0" borderId="1" xfId="2"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0" xfId="0" applyFont="1" applyFill="1" applyAlignment="1">
      <alignment horizontal="left" vertical="top" wrapText="1"/>
    </xf>
    <xf numFmtId="0" fontId="1" fillId="0" borderId="0" xfId="0" applyFont="1" applyFill="1"/>
    <xf numFmtId="0" fontId="1" fillId="0" borderId="0" xfId="0" applyFont="1" applyFill="1" applyBorder="1" applyAlignment="1" applyProtection="1">
      <alignment horizontal="left" vertical="top" wrapText="1"/>
      <protection locked="0"/>
    </xf>
    <xf numFmtId="0" fontId="1" fillId="0" borderId="1" xfId="0" applyNumberFormat="1" applyFont="1" applyFill="1" applyBorder="1" applyAlignment="1">
      <alignment horizontal="left" vertical="top" wrapText="1"/>
    </xf>
    <xf numFmtId="0" fontId="0" fillId="0" borderId="0" xfId="0" applyAlignment="1">
      <alignment vertical="center" wrapText="1"/>
    </xf>
    <xf numFmtId="0" fontId="6" fillId="0" borderId="1" xfId="0" applyFont="1" applyFill="1" applyBorder="1" applyAlignment="1"/>
    <xf numFmtId="0" fontId="17" fillId="0" borderId="5"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8" fillId="0" borderId="4" xfId="0" applyFont="1" applyBorder="1" applyAlignment="1">
      <alignment horizontal="left" vertical="center" wrapText="1" indent="1"/>
    </xf>
    <xf numFmtId="0" fontId="13" fillId="0" borderId="4" xfId="0" applyFont="1" applyBorder="1" applyAlignment="1">
      <alignment horizontal="left" vertical="center" wrapText="1" indent="1"/>
    </xf>
    <xf numFmtId="0" fontId="18" fillId="0" borderId="6"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7"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9"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9" xfId="0" applyFont="1" applyBorder="1" applyAlignment="1">
      <alignment horizontal="left" vertical="center" wrapText="1" indent="1"/>
    </xf>
    <xf numFmtId="0" fontId="17" fillId="0" borderId="7" xfId="0" applyFont="1" applyBorder="1" applyAlignment="1">
      <alignment horizontal="center" vertical="center" wrapText="1"/>
    </xf>
    <xf numFmtId="0" fontId="13" fillId="0" borderId="10"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0" fontId="1" fillId="0" borderId="0" xfId="0" applyFont="1" applyAlignment="1">
      <alignment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9" fillId="3" borderId="5" xfId="0" applyFont="1" applyFill="1" applyBorder="1" applyAlignment="1">
      <alignment vertical="center" wrapText="1"/>
    </xf>
    <xf numFmtId="0" fontId="3" fillId="0" borderId="0" xfId="0" applyFont="1" applyAlignment="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Fill="1" applyBorder="1" applyAlignment="1">
      <alignment horizontal="left" vertical="top" wrapText="1"/>
    </xf>
    <xf numFmtId="0" fontId="3" fillId="0" borderId="0" xfId="0" applyFont="1" applyAlignment="1">
      <alignment horizontal="center" vertical="center" wrapText="1"/>
    </xf>
    <xf numFmtId="0" fontId="20" fillId="0" borderId="0" xfId="0" applyFont="1" applyBorder="1" applyAlignment="1">
      <alignment vertical="center" wrapText="1"/>
    </xf>
    <xf numFmtId="0" fontId="15" fillId="0" borderId="0" xfId="0" applyFont="1" applyBorder="1" applyAlignment="1">
      <alignment vertical="center" wrapText="1"/>
    </xf>
    <xf numFmtId="0" fontId="22" fillId="1" borderId="1" xfId="0" applyFont="1" applyFill="1" applyBorder="1" applyAlignment="1">
      <alignment horizontal="center" vertical="center" wrapText="1"/>
    </xf>
    <xf numFmtId="0" fontId="1" fillId="0" borderId="1" xfId="1"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3" fillId="8" borderId="1" xfId="0" applyFont="1" applyFill="1" applyBorder="1" applyAlignment="1">
      <alignment horizontal="center" vertical="center" wrapText="1"/>
    </xf>
    <xf numFmtId="0" fontId="3" fillId="8" borderId="1" xfId="0" applyFont="1" applyFill="1" applyBorder="1" applyAlignment="1" applyProtection="1">
      <alignment horizontal="center" vertical="center" wrapText="1"/>
      <protection locked="0"/>
    </xf>
    <xf numFmtId="0" fontId="3" fillId="8"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xf numFmtId="0" fontId="3" fillId="8"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top" wrapText="1"/>
      <protection hidden="1"/>
    </xf>
    <xf numFmtId="0" fontId="0" fillId="0" borderId="18" xfId="0" applyBorder="1"/>
    <xf numFmtId="0" fontId="1"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wrapText="1"/>
    </xf>
    <xf numFmtId="0" fontId="1" fillId="0" borderId="1" xfId="0" applyFont="1" applyFill="1" applyBorder="1" applyAlignment="1">
      <alignment wrapText="1"/>
    </xf>
    <xf numFmtId="0" fontId="3" fillId="0" borderId="1" xfId="0" applyFont="1" applyBorder="1"/>
    <xf numFmtId="0" fontId="23" fillId="0" borderId="5" xfId="0" applyFont="1" applyBorder="1" applyAlignment="1">
      <alignment horizontal="center" vertical="center" wrapText="1"/>
    </xf>
    <xf numFmtId="0" fontId="1" fillId="0" borderId="0" xfId="0" applyFont="1" applyFill="1" applyAlignment="1">
      <alignment horizontal="center" vertical="center" wrapText="1"/>
    </xf>
    <xf numFmtId="0" fontId="24" fillId="0" borderId="0" xfId="0" applyFont="1"/>
    <xf numFmtId="0" fontId="1" fillId="0" borderId="0" xfId="0" applyFont="1" applyFill="1" applyAlignment="1">
      <alignment horizontal="justify" vertical="top" wrapText="1"/>
    </xf>
    <xf numFmtId="0" fontId="1" fillId="0" borderId="0" xfId="0" applyNumberFormat="1" applyFont="1" applyFill="1" applyAlignment="1">
      <alignment horizontal="center" vertical="center" wrapText="1"/>
    </xf>
    <xf numFmtId="0" fontId="6" fillId="0" borderId="1" xfId="0" applyFont="1" applyFill="1" applyBorder="1" applyAlignment="1">
      <alignment horizontal="center"/>
    </xf>
    <xf numFmtId="0" fontId="21" fillId="0" borderId="4" xfId="0" applyFont="1" applyBorder="1" applyAlignment="1">
      <alignment horizontal="center" vertical="center" wrapText="1"/>
    </xf>
    <xf numFmtId="0" fontId="25" fillId="0" borderId="5" xfId="0" applyFont="1" applyBorder="1" applyAlignment="1">
      <alignment horizontal="justify" vertical="top" wrapText="1"/>
    </xf>
    <xf numFmtId="0" fontId="1" fillId="0" borderId="5" xfId="0" applyFont="1" applyBorder="1" applyAlignment="1">
      <alignment horizontal="center" vertical="top" wrapText="1"/>
    </xf>
    <xf numFmtId="0" fontId="1" fillId="0" borderId="5" xfId="0" applyFont="1" applyBorder="1" applyAlignment="1">
      <alignment horizontal="justify" vertical="top" wrapText="1"/>
    </xf>
    <xf numFmtId="0" fontId="25" fillId="0" borderId="8" xfId="0" applyFont="1" applyBorder="1" applyAlignment="1">
      <alignment horizontal="justify" vertical="top" wrapText="1"/>
    </xf>
    <xf numFmtId="0" fontId="25" fillId="0" borderId="13" xfId="0" applyFont="1" applyBorder="1" applyAlignment="1">
      <alignment horizontal="justify" vertical="top" wrapText="1"/>
    </xf>
    <xf numFmtId="0" fontId="25" fillId="0" borderId="13" xfId="0" applyFont="1" applyBorder="1" applyAlignment="1">
      <alignment horizontal="center" vertical="top" wrapText="1"/>
    </xf>
    <xf numFmtId="0" fontId="21"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xf numFmtId="0" fontId="1" fillId="0" borderId="0" xfId="0" applyFont="1" applyFill="1" applyBorder="1"/>
    <xf numFmtId="0" fontId="0" fillId="0" borderId="0" xfId="0" applyBorder="1"/>
    <xf numFmtId="0" fontId="29" fillId="0" borderId="0" xfId="0" applyFont="1" applyAlignment="1"/>
    <xf numFmtId="0" fontId="3" fillId="0" borderId="0" xfId="0" applyFont="1" applyBorder="1" applyAlignment="1">
      <alignment vertical="top" wrapText="1"/>
    </xf>
    <xf numFmtId="1" fontId="3" fillId="0" borderId="0"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164" fontId="1" fillId="0"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center" vertical="center" wrapText="1"/>
    </xf>
    <xf numFmtId="0" fontId="25" fillId="0" borderId="0" xfId="0" applyFont="1" applyBorder="1" applyAlignment="1">
      <alignment horizontal="justify" vertical="top" wrapText="1"/>
    </xf>
    <xf numFmtId="0" fontId="1" fillId="0" borderId="0" xfId="0" applyFont="1" applyBorder="1" applyAlignment="1">
      <alignment horizontal="center" vertical="top" wrapText="1"/>
    </xf>
    <xf numFmtId="0" fontId="1" fillId="0" borderId="0" xfId="0" applyFont="1" applyBorder="1" applyAlignment="1">
      <alignment horizontal="justify" vertical="top" wrapText="1"/>
    </xf>
    <xf numFmtId="0" fontId="3" fillId="0" borderId="1" xfId="0" applyFont="1" applyFill="1" applyBorder="1" applyAlignment="1" applyProtection="1">
      <alignment horizontal="center" vertical="center" wrapText="1"/>
      <protection locked="0"/>
    </xf>
    <xf numFmtId="0" fontId="1" fillId="0" borderId="3" xfId="0" applyFont="1" applyFill="1" applyBorder="1" applyAlignment="1">
      <alignment wrapText="1"/>
    </xf>
    <xf numFmtId="0" fontId="1" fillId="0" borderId="0" xfId="0" applyFont="1" applyFill="1" applyBorder="1" applyAlignment="1"/>
    <xf numFmtId="0" fontId="1" fillId="0" borderId="0" xfId="0" applyFont="1" applyFill="1" applyBorder="1" applyAlignment="1" applyProtection="1">
      <alignment wrapText="1"/>
      <protection locked="0"/>
    </xf>
    <xf numFmtId="0" fontId="29" fillId="0" borderId="0" xfId="0" applyFont="1" applyBorder="1" applyAlignment="1"/>
    <xf numFmtId="0" fontId="1" fillId="0" borderId="0" xfId="0" applyFont="1" applyBorder="1"/>
    <xf numFmtId="0" fontId="30" fillId="0" borderId="3" xfId="0" applyFont="1" applyFill="1" applyBorder="1" applyAlignment="1">
      <alignment vertical="top" wrapText="1"/>
    </xf>
    <xf numFmtId="0" fontId="3" fillId="0" borderId="17" xfId="0" applyFont="1" applyFill="1" applyBorder="1" applyAlignment="1">
      <alignment wrapText="1"/>
    </xf>
    <xf numFmtId="0" fontId="3" fillId="0" borderId="19" xfId="0" applyFont="1" applyFill="1" applyBorder="1" applyAlignment="1">
      <alignment wrapText="1"/>
    </xf>
    <xf numFmtId="0" fontId="1" fillId="0" borderId="0" xfId="0" applyFont="1" applyFill="1" applyAlignment="1">
      <alignment vertical="center" wrapText="1"/>
    </xf>
    <xf numFmtId="0" fontId="1" fillId="8" borderId="1"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2" fontId="3" fillId="0" borderId="0" xfId="0" applyNumberFormat="1" applyFont="1" applyFill="1" applyBorder="1" applyAlignment="1">
      <alignment vertical="center"/>
    </xf>
    <xf numFmtId="0" fontId="6" fillId="0" borderId="18" xfId="0" applyFont="1" applyFill="1" applyBorder="1" applyAlignment="1">
      <alignment vertical="center"/>
    </xf>
    <xf numFmtId="0" fontId="6" fillId="0" borderId="17" xfId="0" applyFont="1" applyFill="1" applyBorder="1" applyAlignment="1">
      <alignment vertical="center"/>
    </xf>
    <xf numFmtId="0" fontId="1" fillId="0" borderId="26" xfId="0" applyFont="1" applyBorder="1" applyAlignment="1">
      <alignment horizontal="left" vertical="center" wrapText="1"/>
    </xf>
    <xf numFmtId="0" fontId="1" fillId="0" borderId="26" xfId="0" applyFont="1" applyBorder="1" applyAlignment="1" applyProtection="1">
      <alignment horizontal="left" vertical="center" wrapText="1"/>
      <protection locked="0"/>
    </xf>
    <xf numFmtId="0" fontId="1" fillId="0" borderId="1" xfId="0" quotePrefix="1" applyFont="1" applyBorder="1" applyAlignment="1">
      <alignment horizontal="left" vertical="center" wrapText="1"/>
    </xf>
    <xf numFmtId="0" fontId="1" fillId="0" borderId="26" xfId="0" quotePrefix="1" applyFont="1" applyBorder="1" applyAlignment="1">
      <alignment horizontal="left" vertical="center" wrapText="1"/>
    </xf>
    <xf numFmtId="0" fontId="1" fillId="0" borderId="26"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horizontal="left" vertical="center" wrapText="1"/>
      <protection locked="0"/>
    </xf>
    <xf numFmtId="0" fontId="1" fillId="4" borderId="26" xfId="0" applyFont="1" applyFill="1" applyBorder="1" applyAlignment="1">
      <alignment vertical="center" wrapText="1"/>
    </xf>
    <xf numFmtId="0" fontId="1" fillId="2" borderId="26" xfId="0" applyFont="1" applyFill="1" applyBorder="1" applyAlignment="1" applyProtection="1">
      <alignment vertical="center" wrapText="1"/>
      <protection locked="0"/>
    </xf>
    <xf numFmtId="0" fontId="1" fillId="4" borderId="1" xfId="0" applyFont="1" applyFill="1" applyBorder="1" applyAlignment="1">
      <alignment vertical="center" wrapText="1"/>
    </xf>
    <xf numFmtId="0" fontId="1" fillId="2" borderId="1" xfId="0" applyFont="1" applyFill="1" applyBorder="1" applyAlignment="1" applyProtection="1">
      <alignment vertical="center" wrapText="1"/>
      <protection locked="0"/>
    </xf>
    <xf numFmtId="0" fontId="1" fillId="0" borderId="2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quotePrefix="1" applyFont="1" applyBorder="1" applyAlignment="1">
      <alignment vertical="center" wrapText="1"/>
    </xf>
    <xf numFmtId="0" fontId="3" fillId="1" borderId="1" xfId="0" applyFont="1" applyFill="1" applyBorder="1" applyAlignment="1">
      <alignment horizontal="center" vertical="center" wrapText="1"/>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5" fillId="0" borderId="0" xfId="0" applyFont="1" applyBorder="1" applyAlignment="1">
      <alignment horizontal="center" vertical="top" wrapText="1"/>
    </xf>
    <xf numFmtId="0" fontId="2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5" fillId="0" borderId="8" xfId="0" applyFont="1" applyBorder="1" applyAlignment="1">
      <alignment horizontal="center" vertical="top" wrapText="1"/>
    </xf>
    <xf numFmtId="0" fontId="3" fillId="0" borderId="1" xfId="0" applyFont="1" applyBorder="1" applyAlignment="1">
      <alignment horizontal="center" vertical="center" wrapText="1"/>
    </xf>
    <xf numFmtId="0" fontId="0" fillId="0" borderId="19" xfId="0" applyBorder="1"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wrapText="1"/>
    </xf>
    <xf numFmtId="164" fontId="1" fillId="9" borderId="1" xfId="0" applyNumberFormat="1"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7" fillId="0" borderId="1" xfId="0" applyFont="1" applyFill="1" applyBorder="1" applyAlignment="1">
      <alignment horizontal="justify" vertical="top" wrapText="1"/>
    </xf>
    <xf numFmtId="0" fontId="6" fillId="0" borderId="18" xfId="0" applyFont="1" applyFill="1" applyBorder="1" applyAlignment="1">
      <alignment horizontal="center"/>
    </xf>
    <xf numFmtId="0" fontId="6" fillId="0" borderId="17" xfId="0" applyFont="1" applyFill="1" applyBorder="1" applyAlignment="1">
      <alignment horizontal="center"/>
    </xf>
    <xf numFmtId="0" fontId="6" fillId="0" borderId="19" xfId="0" applyFont="1" applyFill="1" applyBorder="1" applyAlignment="1">
      <alignment horizontal="center"/>
    </xf>
    <xf numFmtId="0" fontId="3" fillId="1" borderId="1" xfId="0" applyFont="1" applyFill="1" applyBorder="1" applyAlignment="1">
      <alignment horizontal="center" vertical="center" wrapText="1"/>
    </xf>
    <xf numFmtId="0" fontId="1" fillId="0" borderId="18"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3" fillId="1" borderId="18" xfId="0" applyFont="1" applyFill="1" applyBorder="1" applyAlignment="1">
      <alignment horizontal="center" vertical="center" wrapText="1"/>
    </xf>
    <xf numFmtId="0" fontId="3" fillId="1" borderId="17" xfId="0" applyFont="1" applyFill="1" applyBorder="1" applyAlignment="1">
      <alignment horizontal="center" vertical="center" wrapText="1"/>
    </xf>
    <xf numFmtId="0" fontId="3" fillId="1" borderId="19" xfId="0" applyFont="1" applyFill="1" applyBorder="1" applyAlignment="1">
      <alignment horizontal="center" vertical="center" wrapText="1"/>
    </xf>
    <xf numFmtId="0" fontId="1" fillId="0" borderId="1" xfId="0" applyFont="1" applyFill="1" applyBorder="1" applyAlignment="1" applyProtection="1">
      <alignment horizontal="left" vertical="top" wrapText="1"/>
      <protection locked="0"/>
    </xf>
    <xf numFmtId="0" fontId="1" fillId="0" borderId="18" xfId="0" applyFont="1" applyFill="1" applyBorder="1" applyAlignment="1" applyProtection="1">
      <alignment horizontal="center" vertical="top" wrapText="1"/>
      <protection locked="0"/>
    </xf>
    <xf numFmtId="0" fontId="1" fillId="0" borderId="17" xfId="0" applyFont="1" applyFill="1" applyBorder="1" applyAlignment="1" applyProtection="1">
      <alignment horizontal="center" vertical="top" wrapText="1"/>
      <protection locked="0"/>
    </xf>
    <xf numFmtId="0" fontId="1" fillId="0" borderId="19" xfId="0" applyFont="1" applyFill="1" applyBorder="1" applyAlignment="1" applyProtection="1">
      <alignment horizontal="center" vertical="top" wrapText="1"/>
      <protection locked="0"/>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 fillId="0" borderId="18"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9" xfId="0" applyFont="1" applyFill="1" applyBorder="1" applyAlignment="1">
      <alignment horizontal="center" vertical="top" wrapText="1"/>
    </xf>
    <xf numFmtId="2" fontId="6" fillId="0" borderId="2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1"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6" xfId="0" applyNumberFormat="1" applyFont="1" applyFill="1" applyBorder="1" applyAlignment="1">
      <alignment horizontal="left" vertical="center" wrapText="1"/>
    </xf>
    <xf numFmtId="2" fontId="6" fillId="0" borderId="27" xfId="0" applyNumberFormat="1" applyFont="1" applyFill="1" applyBorder="1" applyAlignment="1">
      <alignment horizontal="left" vertic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2" fontId="6" fillId="0" borderId="26" xfId="0" applyNumberFormat="1" applyFont="1" applyFill="1" applyBorder="1" applyAlignment="1">
      <alignment horizontal="left" vertical="center"/>
    </xf>
    <xf numFmtId="2" fontId="6" fillId="0" borderId="27" xfId="0" applyNumberFormat="1" applyFont="1" applyFill="1" applyBorder="1" applyAlignment="1">
      <alignment horizontal="left" vertical="center"/>
    </xf>
    <xf numFmtId="2" fontId="6" fillId="0" borderId="20"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2" fontId="6" fillId="0" borderId="21" xfId="0" applyNumberFormat="1" applyFont="1" applyFill="1" applyBorder="1" applyAlignment="1">
      <alignment horizontal="center" vertical="center" wrapText="1"/>
    </xf>
    <xf numFmtId="2" fontId="6" fillId="0" borderId="22" xfId="0" applyNumberFormat="1" applyFont="1" applyFill="1" applyBorder="1" applyAlignment="1">
      <alignment horizontal="center" vertical="center" wrapText="1"/>
    </xf>
    <xf numFmtId="2" fontId="6" fillId="0" borderId="23" xfId="0" applyNumberFormat="1" applyFont="1" applyFill="1" applyBorder="1" applyAlignment="1">
      <alignment horizontal="center" vertical="center" wrapText="1"/>
    </xf>
    <xf numFmtId="2" fontId="6" fillId="0" borderId="24" xfId="0" applyNumberFormat="1" applyFont="1" applyFill="1" applyBorder="1" applyAlignment="1">
      <alignment horizontal="center" vertical="center" wrapText="1"/>
    </xf>
    <xf numFmtId="0" fontId="10" fillId="0" borderId="1" xfId="0" applyFont="1" applyFill="1" applyBorder="1" applyAlignment="1">
      <alignment horizontal="justify" vertical="top" wrapText="1"/>
    </xf>
    <xf numFmtId="0" fontId="2" fillId="0" borderId="1"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3" fillId="0" borderId="20" xfId="0" applyFont="1" applyFill="1" applyBorder="1" applyAlignment="1">
      <alignment horizontal="left" vertical="center"/>
    </xf>
    <xf numFmtId="0" fontId="3" fillId="0" borderId="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14" fontId="1" fillId="0" borderId="18" xfId="0" applyNumberFormat="1" applyFont="1" applyFill="1" applyBorder="1" applyAlignment="1">
      <alignment horizontal="center" vertical="center" wrapText="1"/>
    </xf>
    <xf numFmtId="14" fontId="1" fillId="0" borderId="17" xfId="0" applyNumberFormat="1" applyFont="1" applyFill="1" applyBorder="1" applyAlignment="1">
      <alignment horizontal="center" vertical="center" wrapText="1"/>
    </xf>
    <xf numFmtId="14" fontId="1" fillId="0" borderId="19"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6" fillId="8" borderId="1" xfId="0" applyFont="1" applyFill="1" applyBorder="1" applyAlignment="1">
      <alignment horizontal="center"/>
    </xf>
    <xf numFmtId="0" fontId="6" fillId="8" borderId="18" xfId="0" applyFont="1" applyFill="1" applyBorder="1" applyAlignment="1">
      <alignment horizontal="center"/>
    </xf>
    <xf numFmtId="0" fontId="6" fillId="3" borderId="1" xfId="0" applyFont="1" applyFill="1" applyBorder="1" applyAlignment="1">
      <alignment horizontal="center"/>
    </xf>
    <xf numFmtId="2" fontId="10" fillId="0" borderId="20"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21" xfId="0" applyNumberFormat="1" applyFont="1" applyFill="1" applyBorder="1" applyAlignment="1">
      <alignment horizontal="center" vertical="center"/>
    </xf>
    <xf numFmtId="2" fontId="10" fillId="0" borderId="2"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2" fontId="10" fillId="0" borderId="25" xfId="0" applyNumberFormat="1" applyFont="1" applyFill="1" applyBorder="1" applyAlignment="1">
      <alignment horizontal="center" vertical="center"/>
    </xf>
    <xf numFmtId="2" fontId="3" fillId="0" borderId="1" xfId="0" applyNumberFormat="1" applyFont="1" applyFill="1" applyBorder="1" applyAlignment="1">
      <alignment horizontal="left" vertical="center"/>
    </xf>
    <xf numFmtId="2" fontId="3" fillId="0" borderId="1" xfId="0" applyNumberFormat="1"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2" fontId="5" fillId="0" borderId="1"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0" fillId="0" borderId="3" xfId="0" applyFont="1" applyFill="1" applyBorder="1" applyAlignment="1">
      <alignment horizontal="center" vertical="top"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7" borderId="1" xfId="0" applyFont="1" applyFill="1" applyBorder="1" applyAlignment="1">
      <alignment horizontal="center"/>
    </xf>
    <xf numFmtId="0" fontId="30" fillId="0" borderId="0" xfId="0" applyFont="1" applyBorder="1" applyAlignment="1">
      <alignment horizontal="right" vertical="center" textRotation="90" wrapText="1"/>
    </xf>
    <xf numFmtId="0" fontId="1" fillId="0" borderId="1" xfId="0" applyFont="1" applyFill="1" applyBorder="1" applyAlignment="1">
      <alignment horizontal="center" vertical="top"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3" fillId="0" borderId="0" xfId="0" applyFont="1" applyBorder="1" applyAlignment="1">
      <alignment horizontal="justify" vertical="top" wrapText="1"/>
    </xf>
    <xf numFmtId="0" fontId="25" fillId="0" borderId="0" xfId="0" applyFont="1" applyBorder="1" applyAlignment="1">
      <alignment horizontal="center" vertical="top" wrapText="1"/>
    </xf>
    <xf numFmtId="0" fontId="1" fillId="0" borderId="0" xfId="0" applyFont="1" applyBorder="1" applyAlignment="1">
      <alignment horizontal="center"/>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2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8"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1" fillId="0" borderId="0" xfId="0" applyFont="1" applyAlignment="1">
      <alignment horizontal="center"/>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8" xfId="0" applyFont="1" applyBorder="1" applyAlignment="1">
      <alignment horizontal="center" vertical="center" wrapText="1"/>
    </xf>
    <xf numFmtId="0" fontId="25" fillId="0" borderId="8" xfId="0" applyFont="1" applyBorder="1" applyAlignment="1">
      <alignment horizontal="center" vertical="top" wrapText="1"/>
    </xf>
    <xf numFmtId="0" fontId="25" fillId="0" borderId="6" xfId="0" applyFont="1" applyBorder="1" applyAlignment="1">
      <alignment horizontal="center" vertical="top" wrapText="1"/>
    </xf>
    <xf numFmtId="0" fontId="25" fillId="0" borderId="7" xfId="0" applyFont="1" applyBorder="1" applyAlignment="1">
      <alignment horizontal="center" vertical="top" wrapText="1"/>
    </xf>
    <xf numFmtId="0" fontId="3" fillId="0" borderId="8"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left" vertic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2" fontId="6" fillId="0" borderId="1"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3" fillId="8" borderId="18" xfId="0" applyFont="1" applyFill="1" applyBorder="1" applyAlignment="1" applyProtection="1">
      <alignment horizontal="center" vertical="center" wrapText="1"/>
      <protection hidden="1"/>
    </xf>
    <xf numFmtId="0" fontId="3" fillId="8" borderId="17" xfId="0" applyFont="1" applyFill="1" applyBorder="1" applyAlignment="1" applyProtection="1">
      <alignment horizontal="center" vertical="center" wrapText="1"/>
      <protection hidden="1"/>
    </xf>
    <xf numFmtId="0" fontId="3" fillId="8" borderId="19" xfId="0"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top" wrapText="1"/>
      <protection hidden="1"/>
    </xf>
    <xf numFmtId="0" fontId="1" fillId="0" borderId="17" xfId="0" applyFont="1" applyFill="1" applyBorder="1" applyAlignment="1" applyProtection="1">
      <alignment horizontal="left" vertical="top" wrapText="1"/>
      <protection hidden="1"/>
    </xf>
    <xf numFmtId="0" fontId="1" fillId="0" borderId="19" xfId="0" applyFont="1" applyFill="1" applyBorder="1" applyAlignment="1" applyProtection="1">
      <alignment horizontal="left" vertical="top" wrapText="1"/>
      <protection hidden="1"/>
    </xf>
    <xf numFmtId="0" fontId="6" fillId="0" borderId="18" xfId="0" applyFont="1" applyFill="1" applyBorder="1" applyAlignment="1">
      <alignment horizontal="left" vertical="center"/>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1" fillId="0" borderId="8"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3">
    <cellStyle name="Normal" xfId="0" builtinId="0"/>
    <cellStyle name="Normal 2" xfId="1"/>
    <cellStyle name="Porcentaje" xfId="2" builtinId="5"/>
  </cellStyles>
  <dxfs count="23">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9"/>
      </font>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17"/>
      </font>
      <fill>
        <patternFill>
          <bgColor indexed="42"/>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1</xdr:row>
      <xdr:rowOff>76200</xdr:rowOff>
    </xdr:from>
    <xdr:to>
      <xdr:col>4</xdr:col>
      <xdr:colOff>276225</xdr:colOff>
      <xdr:row>6</xdr:row>
      <xdr:rowOff>57150</xdr:rowOff>
    </xdr:to>
    <xdr:pic>
      <xdr:nvPicPr>
        <xdr:cNvPr id="2140" name="1 Imagen" descr="Descripción: D:\ESCUDO ITAGUI.png">
          <a:extLst>
            <a:ext uri="{FF2B5EF4-FFF2-40B4-BE49-F238E27FC236}">
              <a16:creationId xmlns:a16="http://schemas.microsoft.com/office/drawing/2014/main" xmlns="" id="{00000000-0008-0000-0000-00005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238125"/>
          <a:ext cx="904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0</xdr:row>
      <xdr:rowOff>85574</xdr:rowOff>
    </xdr:from>
    <xdr:to>
      <xdr:col>2</xdr:col>
      <xdr:colOff>708026</xdr:colOff>
      <xdr:row>2</xdr:row>
      <xdr:rowOff>355600</xdr:rowOff>
    </xdr:to>
    <xdr:pic>
      <xdr:nvPicPr>
        <xdr:cNvPr id="3080" name="1 Imagen" descr="Descripción: D:\ESCUDO ITAGUI.png">
          <a:extLst>
            <a:ext uri="{FF2B5EF4-FFF2-40B4-BE49-F238E27FC236}">
              <a16:creationId xmlns:a16="http://schemas.microsoft.com/office/drawing/2014/main" xmlns="" id="{00000000-0008-0000-01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 y="85574"/>
          <a:ext cx="1117601" cy="930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0</xdr:row>
      <xdr:rowOff>0</xdr:rowOff>
    </xdr:from>
    <xdr:to>
      <xdr:col>0</xdr:col>
      <xdr:colOff>1181100</xdr:colOff>
      <xdr:row>2</xdr:row>
      <xdr:rowOff>238125</xdr:rowOff>
    </xdr:to>
    <xdr:pic>
      <xdr:nvPicPr>
        <xdr:cNvPr id="5126" name="2 Imagen" descr="Descripción: D:\ESCUDO ITAGUI.png">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0"/>
          <a:ext cx="8858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181428</xdr:colOff>
      <xdr:row>0</xdr:row>
      <xdr:rowOff>19050</xdr:rowOff>
    </xdr:from>
    <xdr:to>
      <xdr:col>3</xdr:col>
      <xdr:colOff>352425</xdr:colOff>
      <xdr:row>4</xdr:row>
      <xdr:rowOff>159385</xdr:rowOff>
    </xdr:to>
    <xdr:pic>
      <xdr:nvPicPr>
        <xdr:cNvPr id="2" name="1 Imagen" descr="Descripción: D:\ESCUDO ITAGUI.png">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003" y="19050"/>
          <a:ext cx="932997"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DE-10-11%2520Matriz%2520de%2520Riesgos%2520Gesti&#243;n%2520de%2520la%2520Educaci&#243;n%25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Mapa de Riesgos."/>
      <sheetName val="Listas"/>
      <sheetName val="R1"/>
      <sheetName val="R2"/>
      <sheetName val="R3"/>
      <sheetName val="R4"/>
      <sheetName val="R5"/>
      <sheetName val="R6-1"/>
      <sheetName val="R6-2"/>
      <sheetName val="R7"/>
      <sheetName val="Anexo (Probabilidad e Impacto)"/>
      <sheetName val="Clasificación del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24"/>
  <sheetViews>
    <sheetView showGridLines="0" zoomScale="55" zoomScaleNormal="55" zoomScaleSheetLayoutView="75" workbookViewId="0">
      <selection activeCell="P24" sqref="P24"/>
    </sheetView>
  </sheetViews>
  <sheetFormatPr baseColWidth="10" defaultColWidth="11.42578125" defaultRowHeight="12.75" x14ac:dyDescent="0.2"/>
  <cols>
    <col min="1" max="1" width="11.42578125" style="7"/>
    <col min="2" max="2" width="9" style="7" customWidth="1"/>
    <col min="3" max="4" width="6.7109375" style="7" customWidth="1"/>
    <col min="5" max="5" width="17.42578125" style="7" customWidth="1"/>
    <col min="6" max="6" width="15.140625" style="7" customWidth="1"/>
    <col min="7" max="7" width="30.140625" style="7" customWidth="1"/>
    <col min="8" max="8" width="24" style="7" customWidth="1"/>
    <col min="9" max="9" width="23.85546875" style="7" customWidth="1"/>
    <col min="10" max="10" width="20" style="7" customWidth="1"/>
    <col min="11" max="11" width="27.42578125" style="7" customWidth="1"/>
    <col min="12" max="12" width="3.42578125" style="6" customWidth="1"/>
    <col min="13" max="16384" width="11.42578125" style="7"/>
  </cols>
  <sheetData>
    <row r="2" spans="2:12" ht="19.5" customHeight="1" x14ac:dyDescent="0.2">
      <c r="B2" s="161"/>
      <c r="C2" s="162"/>
      <c r="D2" s="162"/>
      <c r="E2" s="162"/>
      <c r="F2" s="163"/>
      <c r="G2" s="161" t="s">
        <v>0</v>
      </c>
      <c r="H2" s="162"/>
      <c r="I2" s="162"/>
      <c r="J2" s="163"/>
      <c r="K2" s="175" t="s">
        <v>1</v>
      </c>
    </row>
    <row r="3" spans="2:12" ht="12.75" customHeight="1" x14ac:dyDescent="0.2">
      <c r="B3" s="164"/>
      <c r="C3" s="165"/>
      <c r="D3" s="165"/>
      <c r="E3" s="165"/>
      <c r="F3" s="166"/>
      <c r="G3" s="164"/>
      <c r="H3" s="165"/>
      <c r="I3" s="165"/>
      <c r="J3" s="166"/>
      <c r="K3" s="176"/>
    </row>
    <row r="4" spans="2:12" ht="12" customHeight="1" x14ac:dyDescent="0.2">
      <c r="B4" s="164"/>
      <c r="C4" s="165"/>
      <c r="D4" s="165"/>
      <c r="E4" s="165"/>
      <c r="F4" s="166"/>
      <c r="G4" s="164"/>
      <c r="H4" s="165"/>
      <c r="I4" s="165"/>
      <c r="J4" s="166"/>
      <c r="K4" s="175" t="s">
        <v>2</v>
      </c>
    </row>
    <row r="5" spans="2:12" ht="14.25" customHeight="1" x14ac:dyDescent="0.2">
      <c r="B5" s="164"/>
      <c r="C5" s="165"/>
      <c r="D5" s="165"/>
      <c r="E5" s="165"/>
      <c r="F5" s="166"/>
      <c r="G5" s="164"/>
      <c r="H5" s="165"/>
      <c r="I5" s="165"/>
      <c r="J5" s="166"/>
      <c r="K5" s="176"/>
    </row>
    <row r="6" spans="2:12" ht="13.5" customHeight="1" x14ac:dyDescent="0.2">
      <c r="B6" s="164"/>
      <c r="C6" s="165"/>
      <c r="D6" s="165"/>
      <c r="E6" s="165"/>
      <c r="F6" s="166"/>
      <c r="G6" s="164"/>
      <c r="H6" s="165"/>
      <c r="I6" s="165"/>
      <c r="J6" s="166"/>
      <c r="K6" s="170" t="s">
        <v>3</v>
      </c>
    </row>
    <row r="7" spans="2:12" ht="14.25" customHeight="1" x14ac:dyDescent="0.2">
      <c r="B7" s="167"/>
      <c r="C7" s="168"/>
      <c r="D7" s="168"/>
      <c r="E7" s="168"/>
      <c r="F7" s="169"/>
      <c r="G7" s="167"/>
      <c r="H7" s="168"/>
      <c r="I7" s="168"/>
      <c r="J7" s="169"/>
      <c r="K7" s="171"/>
    </row>
    <row r="8" spans="2:12" ht="12.2" customHeight="1" x14ac:dyDescent="0.2">
      <c r="B8" s="172"/>
      <c r="C8" s="173"/>
      <c r="D8" s="173"/>
      <c r="E8" s="173"/>
      <c r="F8" s="173"/>
      <c r="G8" s="173"/>
      <c r="H8" s="173"/>
      <c r="I8" s="173"/>
      <c r="J8" s="173"/>
      <c r="K8" s="174"/>
    </row>
    <row r="9" spans="2:12" ht="12.75" customHeight="1" x14ac:dyDescent="0.2">
      <c r="B9" s="177" t="s">
        <v>4</v>
      </c>
      <c r="C9" s="178"/>
      <c r="D9" s="178"/>
      <c r="E9" s="178"/>
      <c r="F9" s="179"/>
      <c r="G9" s="188" t="s">
        <v>5</v>
      </c>
      <c r="H9" s="189"/>
      <c r="I9" s="189"/>
      <c r="J9" s="189"/>
      <c r="K9" s="190"/>
    </row>
    <row r="10" spans="2:12" ht="12.75" customHeight="1" x14ac:dyDescent="0.2">
      <c r="B10" s="180"/>
      <c r="C10" s="181"/>
      <c r="D10" s="181"/>
      <c r="E10" s="181"/>
      <c r="F10" s="182"/>
      <c r="G10" s="191"/>
      <c r="H10" s="192"/>
      <c r="I10" s="192"/>
      <c r="J10" s="192"/>
      <c r="K10" s="193"/>
    </row>
    <row r="11" spans="2:12" ht="31.5" customHeight="1" x14ac:dyDescent="0.25">
      <c r="B11" s="141" t="s">
        <v>6</v>
      </c>
      <c r="C11" s="142"/>
      <c r="D11" s="142"/>
      <c r="E11" s="142"/>
      <c r="F11" s="143"/>
      <c r="G11" s="194" t="s">
        <v>7</v>
      </c>
      <c r="H11" s="195"/>
      <c r="I11" s="195"/>
      <c r="J11" s="195"/>
      <c r="K11" s="196"/>
    </row>
    <row r="12" spans="2:12" x14ac:dyDescent="0.2">
      <c r="B12" s="172"/>
      <c r="C12" s="173"/>
      <c r="D12" s="173"/>
      <c r="E12" s="173"/>
      <c r="F12" s="173"/>
      <c r="G12" s="173"/>
      <c r="H12" s="173"/>
      <c r="I12" s="173"/>
      <c r="J12" s="173"/>
      <c r="K12" s="174"/>
    </row>
    <row r="13" spans="2:12" ht="26.45" customHeight="1" x14ac:dyDescent="0.2">
      <c r="B13" s="144" t="s">
        <v>8</v>
      </c>
      <c r="C13" s="144"/>
      <c r="D13" s="144"/>
      <c r="E13" s="144"/>
      <c r="F13" s="144"/>
      <c r="G13" s="144" t="s">
        <v>9</v>
      </c>
      <c r="H13" s="144"/>
      <c r="I13" s="144"/>
      <c r="J13" s="144"/>
      <c r="K13" s="127" t="s">
        <v>10</v>
      </c>
      <c r="L13" s="1"/>
    </row>
    <row r="14" spans="2:12" ht="57.2" customHeight="1" x14ac:dyDescent="0.2">
      <c r="B14" s="139" t="s">
        <v>11</v>
      </c>
      <c r="C14" s="139"/>
      <c r="D14" s="139"/>
      <c r="E14" s="139"/>
      <c r="F14" s="139"/>
      <c r="G14" s="140" t="s">
        <v>12</v>
      </c>
      <c r="H14" s="140"/>
      <c r="I14" s="140"/>
      <c r="J14" s="5">
        <f>COUNTIF(G23:G37,B14)</f>
        <v>3</v>
      </c>
      <c r="K14" s="8">
        <f t="shared" ref="K14:K20" si="0">J14/SUM($J$14:$J$20)</f>
        <v>0.25</v>
      </c>
    </row>
    <row r="15" spans="2:12" ht="30.75" customHeight="1" x14ac:dyDescent="0.2">
      <c r="B15" s="139" t="s">
        <v>13</v>
      </c>
      <c r="C15" s="139"/>
      <c r="D15" s="139"/>
      <c r="E15" s="139"/>
      <c r="F15" s="139"/>
      <c r="G15" s="140" t="s">
        <v>14</v>
      </c>
      <c r="H15" s="140"/>
      <c r="I15" s="140"/>
      <c r="J15" s="5">
        <f t="shared" ref="J15:J20" si="1">COUNTIF(G24:G38,B15)</f>
        <v>2</v>
      </c>
      <c r="K15" s="8">
        <f t="shared" si="0"/>
        <v>0.16666666666666666</v>
      </c>
    </row>
    <row r="16" spans="2:12" ht="42.75" customHeight="1" x14ac:dyDescent="0.2">
      <c r="B16" s="139" t="s">
        <v>15</v>
      </c>
      <c r="C16" s="139"/>
      <c r="D16" s="139"/>
      <c r="E16" s="139"/>
      <c r="F16" s="139"/>
      <c r="G16" s="140" t="s">
        <v>16</v>
      </c>
      <c r="H16" s="140"/>
      <c r="I16" s="140"/>
      <c r="J16" s="5">
        <f t="shared" si="1"/>
        <v>1</v>
      </c>
      <c r="K16" s="8">
        <f t="shared" si="0"/>
        <v>8.3333333333333329E-2</v>
      </c>
    </row>
    <row r="17" spans="2:12" ht="66.2" customHeight="1" x14ac:dyDescent="0.2">
      <c r="B17" s="139" t="s">
        <v>17</v>
      </c>
      <c r="C17" s="139"/>
      <c r="D17" s="139"/>
      <c r="E17" s="139"/>
      <c r="F17" s="139"/>
      <c r="G17" s="140" t="s">
        <v>18</v>
      </c>
      <c r="H17" s="140"/>
      <c r="I17" s="140"/>
      <c r="J17" s="5">
        <f t="shared" si="1"/>
        <v>1</v>
      </c>
      <c r="K17" s="8">
        <f t="shared" si="0"/>
        <v>8.3333333333333329E-2</v>
      </c>
    </row>
    <row r="18" spans="2:12" ht="39.75" customHeight="1" x14ac:dyDescent="0.2">
      <c r="B18" s="139" t="s">
        <v>19</v>
      </c>
      <c r="C18" s="139"/>
      <c r="D18" s="139"/>
      <c r="E18" s="139"/>
      <c r="F18" s="139"/>
      <c r="G18" s="140" t="s">
        <v>20</v>
      </c>
      <c r="H18" s="140"/>
      <c r="I18" s="140"/>
      <c r="J18" s="5">
        <f t="shared" si="1"/>
        <v>1</v>
      </c>
      <c r="K18" s="8">
        <f t="shared" si="0"/>
        <v>8.3333333333333329E-2</v>
      </c>
    </row>
    <row r="19" spans="2:12" ht="39.75" customHeight="1" x14ac:dyDescent="0.2">
      <c r="B19" s="139" t="s">
        <v>21</v>
      </c>
      <c r="C19" s="139"/>
      <c r="D19" s="139"/>
      <c r="E19" s="139"/>
      <c r="F19" s="139"/>
      <c r="G19" s="140" t="s">
        <v>22</v>
      </c>
      <c r="H19" s="140"/>
      <c r="I19" s="140"/>
      <c r="J19" s="5">
        <f t="shared" si="1"/>
        <v>2</v>
      </c>
      <c r="K19" s="8">
        <f t="shared" si="0"/>
        <v>0.16666666666666666</v>
      </c>
    </row>
    <row r="20" spans="2:12" ht="82.5" customHeight="1" x14ac:dyDescent="0.2">
      <c r="B20" s="139" t="s">
        <v>23</v>
      </c>
      <c r="C20" s="139"/>
      <c r="D20" s="139"/>
      <c r="E20" s="139"/>
      <c r="F20" s="139"/>
      <c r="G20" s="140" t="s">
        <v>24</v>
      </c>
      <c r="H20" s="183"/>
      <c r="I20" s="183"/>
      <c r="J20" s="5">
        <f t="shared" si="1"/>
        <v>2</v>
      </c>
      <c r="K20" s="8">
        <f t="shared" si="0"/>
        <v>0.16666666666666666</v>
      </c>
    </row>
    <row r="21" spans="2:12" ht="17.25" customHeight="1" x14ac:dyDescent="0.2">
      <c r="B21" s="155"/>
      <c r="C21" s="156"/>
      <c r="D21" s="156"/>
      <c r="E21" s="156"/>
      <c r="F21" s="156"/>
      <c r="G21" s="156"/>
      <c r="H21" s="156"/>
      <c r="I21" s="156"/>
      <c r="J21" s="156"/>
      <c r="K21" s="157"/>
    </row>
    <row r="22" spans="2:12" ht="47.25" customHeight="1" x14ac:dyDescent="0.2">
      <c r="B22" s="47" t="s">
        <v>25</v>
      </c>
      <c r="C22" s="148" t="s">
        <v>26</v>
      </c>
      <c r="D22" s="149"/>
      <c r="E22" s="150"/>
      <c r="F22" s="127" t="s">
        <v>27</v>
      </c>
      <c r="G22" s="127" t="s">
        <v>28</v>
      </c>
      <c r="H22" s="144" t="s">
        <v>29</v>
      </c>
      <c r="I22" s="144"/>
      <c r="J22" s="144"/>
      <c r="K22" s="127" t="s">
        <v>30</v>
      </c>
    </row>
    <row r="23" spans="2:12" s="11" customFormat="1" ht="83.25" customHeight="1" x14ac:dyDescent="0.2">
      <c r="B23" s="9">
        <v>1</v>
      </c>
      <c r="C23" s="152" t="s">
        <v>31</v>
      </c>
      <c r="D23" s="153"/>
      <c r="E23" s="154"/>
      <c r="F23" s="48" t="s">
        <v>32</v>
      </c>
      <c r="G23" s="49" t="s">
        <v>11</v>
      </c>
      <c r="H23" s="145" t="s">
        <v>33</v>
      </c>
      <c r="I23" s="146"/>
      <c r="J23" s="147"/>
      <c r="K23" s="128" t="s">
        <v>34</v>
      </c>
      <c r="L23" s="10"/>
    </row>
    <row r="24" spans="2:12" s="11" customFormat="1" ht="66" customHeight="1" x14ac:dyDescent="0.2">
      <c r="B24" s="9">
        <v>2</v>
      </c>
      <c r="C24" s="158" t="s">
        <v>35</v>
      </c>
      <c r="D24" s="159"/>
      <c r="E24" s="160"/>
      <c r="F24" s="128" t="s">
        <v>36</v>
      </c>
      <c r="G24" s="128" t="s">
        <v>19</v>
      </c>
      <c r="H24" s="145" t="s">
        <v>37</v>
      </c>
      <c r="I24" s="146"/>
      <c r="J24" s="147"/>
      <c r="K24" s="128" t="s">
        <v>34</v>
      </c>
      <c r="L24" s="13"/>
    </row>
    <row r="25" spans="2:12" ht="92.25" customHeight="1" x14ac:dyDescent="0.2">
      <c r="B25" s="9">
        <v>3</v>
      </c>
      <c r="C25" s="145" t="s">
        <v>38</v>
      </c>
      <c r="D25" s="146"/>
      <c r="E25" s="147"/>
      <c r="F25" s="128" t="s">
        <v>39</v>
      </c>
      <c r="G25" s="128" t="s">
        <v>19</v>
      </c>
      <c r="H25" s="151" t="s">
        <v>40</v>
      </c>
      <c r="I25" s="151"/>
      <c r="J25" s="151"/>
      <c r="K25" s="128" t="s">
        <v>41</v>
      </c>
    </row>
    <row r="26" spans="2:12" ht="18" customHeight="1" x14ac:dyDescent="0.2">
      <c r="B26" s="9"/>
      <c r="C26" s="145"/>
      <c r="D26" s="146"/>
      <c r="E26" s="147"/>
      <c r="F26" s="128"/>
      <c r="G26" s="128"/>
      <c r="H26" s="151"/>
      <c r="I26" s="151"/>
      <c r="J26" s="151"/>
      <c r="K26" s="128"/>
    </row>
    <row r="27" spans="2:12" x14ac:dyDescent="0.2">
      <c r="B27" s="9">
        <v>5</v>
      </c>
      <c r="C27" s="185"/>
      <c r="D27" s="186"/>
      <c r="E27" s="187"/>
      <c r="F27" s="129"/>
      <c r="G27" s="129" t="s">
        <v>17</v>
      </c>
      <c r="H27" s="184"/>
      <c r="I27" s="184"/>
      <c r="J27" s="184"/>
      <c r="K27" s="129"/>
    </row>
    <row r="28" spans="2:12" x14ac:dyDescent="0.2">
      <c r="B28" s="9">
        <v>6</v>
      </c>
      <c r="C28" s="185"/>
      <c r="D28" s="186"/>
      <c r="E28" s="187"/>
      <c r="F28" s="129"/>
      <c r="G28" s="129" t="s">
        <v>19</v>
      </c>
      <c r="H28" s="184"/>
      <c r="I28" s="184"/>
      <c r="J28" s="184"/>
      <c r="K28" s="129"/>
    </row>
    <row r="29" spans="2:12" x14ac:dyDescent="0.2">
      <c r="B29" s="9">
        <v>7</v>
      </c>
      <c r="C29" s="185"/>
      <c r="D29" s="186"/>
      <c r="E29" s="187"/>
      <c r="F29" s="129"/>
      <c r="G29" s="129" t="s">
        <v>11</v>
      </c>
      <c r="H29" s="184"/>
      <c r="I29" s="184"/>
      <c r="J29" s="184"/>
      <c r="K29" s="129"/>
    </row>
    <row r="30" spans="2:12" x14ac:dyDescent="0.2">
      <c r="B30" s="9">
        <v>8</v>
      </c>
      <c r="C30" s="185"/>
      <c r="D30" s="186"/>
      <c r="E30" s="187"/>
      <c r="F30" s="129"/>
      <c r="G30" s="129" t="s">
        <v>13</v>
      </c>
      <c r="H30" s="184"/>
      <c r="I30" s="184"/>
      <c r="J30" s="184"/>
      <c r="K30" s="129"/>
    </row>
    <row r="31" spans="2:12" x14ac:dyDescent="0.2">
      <c r="B31" s="9">
        <v>9</v>
      </c>
      <c r="C31" s="185"/>
      <c r="D31" s="186"/>
      <c r="E31" s="187"/>
      <c r="F31" s="129"/>
      <c r="G31" s="129" t="s">
        <v>21</v>
      </c>
      <c r="H31" s="184"/>
      <c r="I31" s="184"/>
      <c r="J31" s="184"/>
      <c r="K31" s="129"/>
    </row>
    <row r="32" spans="2:12" x14ac:dyDescent="0.2">
      <c r="B32" s="9">
        <v>10</v>
      </c>
      <c r="C32" s="185"/>
      <c r="D32" s="186"/>
      <c r="E32" s="187"/>
      <c r="F32" s="129"/>
      <c r="G32" s="129" t="s">
        <v>23</v>
      </c>
      <c r="H32" s="184"/>
      <c r="I32" s="184"/>
      <c r="J32" s="184"/>
      <c r="K32" s="129"/>
    </row>
    <row r="33" spans="2:11" x14ac:dyDescent="0.2">
      <c r="B33" s="9">
        <v>11</v>
      </c>
      <c r="C33" s="185"/>
      <c r="D33" s="186"/>
      <c r="E33" s="187"/>
      <c r="F33" s="129"/>
      <c r="G33" s="129" t="s">
        <v>15</v>
      </c>
      <c r="H33" s="184"/>
      <c r="I33" s="184"/>
      <c r="J33" s="184"/>
      <c r="K33" s="129"/>
    </row>
    <row r="34" spans="2:11" x14ac:dyDescent="0.2">
      <c r="B34" s="9">
        <v>12</v>
      </c>
      <c r="C34" s="185"/>
      <c r="D34" s="186"/>
      <c r="E34" s="187"/>
      <c r="F34" s="129"/>
      <c r="G34" s="129" t="s">
        <v>11</v>
      </c>
      <c r="H34" s="184"/>
      <c r="I34" s="184"/>
      <c r="J34" s="184"/>
      <c r="K34" s="129"/>
    </row>
    <row r="35" spans="2:11" x14ac:dyDescent="0.2">
      <c r="B35" s="9">
        <v>13</v>
      </c>
      <c r="C35" s="185"/>
      <c r="D35" s="186"/>
      <c r="E35" s="187"/>
      <c r="F35" s="129"/>
      <c r="G35" s="129" t="s">
        <v>23</v>
      </c>
      <c r="H35" s="184"/>
      <c r="I35" s="184"/>
      <c r="J35" s="184"/>
      <c r="K35" s="129"/>
    </row>
    <row r="36" spans="2:11" x14ac:dyDescent="0.2">
      <c r="B36" s="9">
        <v>14</v>
      </c>
      <c r="C36" s="185"/>
      <c r="D36" s="186"/>
      <c r="E36" s="187"/>
      <c r="F36" s="129"/>
      <c r="G36" s="129" t="s">
        <v>21</v>
      </c>
      <c r="H36" s="184"/>
      <c r="I36" s="184"/>
      <c r="J36" s="184"/>
      <c r="K36" s="129"/>
    </row>
    <row r="37" spans="2:11" x14ac:dyDescent="0.2">
      <c r="B37" s="9">
        <v>15</v>
      </c>
      <c r="C37" s="185"/>
      <c r="D37" s="186"/>
      <c r="E37" s="187"/>
      <c r="F37" s="129"/>
      <c r="G37" s="129" t="s">
        <v>13</v>
      </c>
      <c r="H37" s="184"/>
      <c r="I37" s="184"/>
      <c r="J37" s="184"/>
      <c r="K37" s="129"/>
    </row>
    <row r="94" spans="2:5" x14ac:dyDescent="0.2">
      <c r="B94" s="12"/>
      <c r="C94" s="12"/>
      <c r="D94" s="12"/>
      <c r="E94" s="12"/>
    </row>
    <row r="95" spans="2:5" x14ac:dyDescent="0.2">
      <c r="B95" s="12"/>
      <c r="C95" s="12"/>
      <c r="D95" s="12"/>
      <c r="E95" s="12"/>
    </row>
    <row r="96" spans="2:5" x14ac:dyDescent="0.2">
      <c r="B96" s="12"/>
      <c r="C96" s="12"/>
      <c r="D96" s="12"/>
      <c r="E96" s="12"/>
    </row>
    <row r="97" spans="2:5" x14ac:dyDescent="0.2">
      <c r="B97" s="12"/>
      <c r="C97" s="12"/>
      <c r="D97" s="12"/>
      <c r="E97" s="12"/>
    </row>
    <row r="98" spans="2:5" x14ac:dyDescent="0.2">
      <c r="B98" s="12"/>
      <c r="C98" s="12"/>
      <c r="D98" s="12"/>
      <c r="E98" s="12"/>
    </row>
    <row r="99" spans="2:5" x14ac:dyDescent="0.2">
      <c r="B99" s="12"/>
      <c r="C99" s="12"/>
      <c r="D99" s="12"/>
      <c r="E99" s="12"/>
    </row>
    <row r="100" spans="2:5" x14ac:dyDescent="0.2">
      <c r="B100" s="12"/>
      <c r="C100" s="12"/>
      <c r="D100" s="12"/>
      <c r="E100" s="12"/>
    </row>
    <row r="101" spans="2:5" x14ac:dyDescent="0.2">
      <c r="B101" s="12"/>
      <c r="C101" s="12"/>
      <c r="D101" s="12"/>
      <c r="E101" s="12"/>
    </row>
    <row r="102" spans="2:5" x14ac:dyDescent="0.2">
      <c r="B102" s="12"/>
      <c r="C102" s="12"/>
      <c r="D102" s="12"/>
      <c r="E102" s="12"/>
    </row>
    <row r="103" spans="2:5" x14ac:dyDescent="0.2">
      <c r="B103" s="12"/>
      <c r="C103" s="12"/>
      <c r="D103" s="12"/>
      <c r="E103" s="12"/>
    </row>
    <row r="104" spans="2:5" x14ac:dyDescent="0.2">
      <c r="B104" s="12"/>
      <c r="C104" s="12"/>
      <c r="D104" s="12"/>
      <c r="E104" s="12"/>
    </row>
    <row r="105" spans="2:5" x14ac:dyDescent="0.2">
      <c r="B105" s="12"/>
      <c r="C105" s="12"/>
      <c r="D105" s="12"/>
      <c r="E105" s="12"/>
    </row>
    <row r="106" spans="2:5" x14ac:dyDescent="0.2">
      <c r="B106" s="12"/>
      <c r="C106" s="12"/>
      <c r="D106" s="12"/>
      <c r="E106" s="12"/>
    </row>
    <row r="107" spans="2:5" x14ac:dyDescent="0.2">
      <c r="B107" s="12"/>
      <c r="C107" s="12"/>
      <c r="D107" s="12"/>
      <c r="E107" s="12"/>
    </row>
    <row r="108" spans="2:5" x14ac:dyDescent="0.2">
      <c r="B108" s="12"/>
      <c r="C108" s="12"/>
      <c r="D108" s="12"/>
      <c r="E108" s="12"/>
    </row>
    <row r="109" spans="2:5" x14ac:dyDescent="0.2">
      <c r="B109" s="12"/>
      <c r="C109" s="12"/>
      <c r="D109" s="12"/>
      <c r="E109" s="12"/>
    </row>
    <row r="110" spans="2:5" x14ac:dyDescent="0.2">
      <c r="B110" s="12"/>
      <c r="C110" s="12"/>
      <c r="D110" s="12"/>
      <c r="E110" s="12"/>
    </row>
    <row r="111" spans="2:5" x14ac:dyDescent="0.2">
      <c r="B111" s="12"/>
      <c r="C111" s="12"/>
      <c r="D111" s="12"/>
      <c r="E111" s="12"/>
    </row>
    <row r="112" spans="2:5" x14ac:dyDescent="0.2">
      <c r="B112" s="12"/>
      <c r="C112" s="12"/>
      <c r="D112" s="12"/>
      <c r="E112" s="12"/>
    </row>
    <row r="113" spans="2:5" x14ac:dyDescent="0.2">
      <c r="B113" s="12"/>
      <c r="C113" s="12"/>
      <c r="D113" s="12"/>
      <c r="E113" s="12"/>
    </row>
    <row r="114" spans="2:5" x14ac:dyDescent="0.2">
      <c r="B114" s="12"/>
      <c r="C114" s="12"/>
      <c r="D114" s="12"/>
      <c r="E114" s="12"/>
    </row>
    <row r="115" spans="2:5" x14ac:dyDescent="0.2">
      <c r="B115" s="12"/>
      <c r="C115" s="12"/>
      <c r="D115" s="12"/>
      <c r="E115" s="12"/>
    </row>
    <row r="116" spans="2:5" x14ac:dyDescent="0.2">
      <c r="B116" s="12"/>
      <c r="C116" s="12"/>
      <c r="D116" s="12"/>
      <c r="E116" s="12"/>
    </row>
    <row r="117" spans="2:5" x14ac:dyDescent="0.2">
      <c r="B117" s="12"/>
      <c r="C117" s="12"/>
      <c r="D117" s="12"/>
      <c r="E117" s="12"/>
    </row>
    <row r="118" spans="2:5" x14ac:dyDescent="0.2">
      <c r="B118" s="12"/>
      <c r="C118" s="12"/>
      <c r="D118" s="12"/>
      <c r="E118" s="12"/>
    </row>
    <row r="119" spans="2:5" x14ac:dyDescent="0.2">
      <c r="B119" s="12"/>
      <c r="C119" s="12"/>
      <c r="D119" s="12"/>
      <c r="E119" s="12"/>
    </row>
    <row r="120" spans="2:5" x14ac:dyDescent="0.2">
      <c r="B120" s="12"/>
      <c r="C120" s="12"/>
      <c r="D120" s="12"/>
      <c r="E120" s="12"/>
    </row>
    <row r="121" spans="2:5" x14ac:dyDescent="0.2">
      <c r="B121" s="12"/>
      <c r="C121" s="12"/>
      <c r="D121" s="12"/>
      <c r="E121" s="12"/>
    </row>
    <row r="122" spans="2:5" x14ac:dyDescent="0.2">
      <c r="B122" s="12"/>
      <c r="C122" s="12"/>
      <c r="D122" s="12"/>
      <c r="E122" s="12"/>
    </row>
    <row r="123" spans="2:5" x14ac:dyDescent="0.2">
      <c r="B123" s="12"/>
      <c r="C123" s="12"/>
      <c r="D123" s="12"/>
      <c r="E123" s="12"/>
    </row>
    <row r="124" spans="2:5" x14ac:dyDescent="0.2">
      <c r="B124" s="12"/>
      <c r="C124" s="12"/>
      <c r="D124" s="12"/>
      <c r="E124" s="12"/>
    </row>
  </sheetData>
  <mergeCells count="60">
    <mergeCell ref="C36:E36"/>
    <mergeCell ref="H36:J36"/>
    <mergeCell ref="C37:E37"/>
    <mergeCell ref="H37:J37"/>
    <mergeCell ref="G9:K10"/>
    <mergeCell ref="G11:K11"/>
    <mergeCell ref="B12:K12"/>
    <mergeCell ref="C33:E33"/>
    <mergeCell ref="H33:J33"/>
    <mergeCell ref="C34:E34"/>
    <mergeCell ref="H34:J34"/>
    <mergeCell ref="C35:E35"/>
    <mergeCell ref="H35:J35"/>
    <mergeCell ref="C30:E30"/>
    <mergeCell ref="H30:J30"/>
    <mergeCell ref="C31:E31"/>
    <mergeCell ref="H31:J31"/>
    <mergeCell ref="C32:E32"/>
    <mergeCell ref="H32:J32"/>
    <mergeCell ref="C27:E27"/>
    <mergeCell ref="H27:J27"/>
    <mergeCell ref="C28:E28"/>
    <mergeCell ref="H28:J28"/>
    <mergeCell ref="C29:E29"/>
    <mergeCell ref="H29:J29"/>
    <mergeCell ref="H26:J26"/>
    <mergeCell ref="B2:F7"/>
    <mergeCell ref="G2:J7"/>
    <mergeCell ref="K6:K7"/>
    <mergeCell ref="B8:K8"/>
    <mergeCell ref="K2:K3"/>
    <mergeCell ref="K4:K5"/>
    <mergeCell ref="H22:J22"/>
    <mergeCell ref="G14:I14"/>
    <mergeCell ref="B9:F10"/>
    <mergeCell ref="B15:F15"/>
    <mergeCell ref="B13:F13"/>
    <mergeCell ref="B14:F14"/>
    <mergeCell ref="C26:E26"/>
    <mergeCell ref="C25:E25"/>
    <mergeCell ref="G20:I20"/>
    <mergeCell ref="B19:F19"/>
    <mergeCell ref="H24:J24"/>
    <mergeCell ref="C22:E22"/>
    <mergeCell ref="H25:J25"/>
    <mergeCell ref="H23:J23"/>
    <mergeCell ref="B20:F20"/>
    <mergeCell ref="G19:I19"/>
    <mergeCell ref="C23:E23"/>
    <mergeCell ref="B21:K21"/>
    <mergeCell ref="C24:E24"/>
    <mergeCell ref="B17:F17"/>
    <mergeCell ref="G15:I15"/>
    <mergeCell ref="B11:F11"/>
    <mergeCell ref="B16:F16"/>
    <mergeCell ref="B18:F18"/>
    <mergeCell ref="G17:I17"/>
    <mergeCell ref="G18:I18"/>
    <mergeCell ref="G13:J13"/>
    <mergeCell ref="G16:I16"/>
  </mergeCells>
  <phoneticPr fontId="0" type="noConversion"/>
  <conditionalFormatting sqref="J14:K20">
    <cfRule type="cellIs" dxfId="22" priority="1" stopIfTrue="1" operator="equal">
      <formula>0</formula>
    </cfRule>
  </conditionalFormatting>
  <dataValidations count="5">
    <dataValidation type="list" allowBlank="1" showInputMessage="1" showErrorMessage="1" sqref="G23:G37">
      <formula1>$B$14:$B$20</formula1>
    </dataValidation>
    <dataValidation allowBlank="1" showInputMessage="1" showErrorMessage="1" promptTitle="Causas" prompt="Son los medios, circunstancias y agentes generadores de riesgos" sqref="C22:E22"/>
    <dataValidation allowBlank="1" showInputMessage="1" showErrorMessage="1" promptTitle="Riesgo" prompt="Representa la posibilidad de_x000a_ocurrencia de un evento que pueda entorpecer_x000a_el normal desarrollo de las funciones_x000a_de la entidad y afectar el logro de_x000a_sus objetivos" sqref="F22"/>
    <dataValidation allowBlank="1" showInputMessage="1" showErrorMessage="1" promptTitle="Tipo de riesgo " prompt="Ver cuadro de clasificación del riesgo en la presente página" sqref="G22"/>
    <dataValidation allowBlank="1" showInputMessage="1" showErrorMessage="1" promptTitle="Descripción" prompt="Describa brevemente el riesgo con el fin de dar mayor información al lector" sqref="H22:J22"/>
  </dataValidations>
  <pageMargins left="0.78740157480314965" right="0.39370078740157483" top="0.39370078740157483" bottom="0.78740157480314965" header="0" footer="0.39370078740157483"/>
  <pageSetup scale="67" orientation="landscape" r:id="rId1"/>
  <headerFooter alignWithMargins="0">
    <oddFooter>&amp;CPágina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416"/>
  <sheetViews>
    <sheetView showGridLines="0" tabSelected="1" topLeftCell="A8" zoomScale="80" zoomScaleNormal="80" workbookViewId="0">
      <pane xSplit="3" ySplit="1" topLeftCell="X10" activePane="bottomRight" state="frozen"/>
      <selection activeCell="A8" sqref="A8"/>
      <selection pane="topRight" activeCell="D8" sqref="D8"/>
      <selection pane="bottomLeft" activeCell="A9" sqref="A9"/>
      <selection pane="bottomRight" activeCell="AA12" sqref="AA12"/>
    </sheetView>
  </sheetViews>
  <sheetFormatPr baseColWidth="10" defaultColWidth="9.140625" defaultRowHeight="12.75" x14ac:dyDescent="0.2"/>
  <cols>
    <col min="1" max="1" width="3.140625" style="7" customWidth="1"/>
    <col min="2" max="2" width="13" style="7" customWidth="1"/>
    <col min="3" max="3" width="15.85546875" style="7" customWidth="1"/>
    <col min="4" max="4" width="29" style="7" customWidth="1"/>
    <col min="5" max="5" width="19.140625" style="7" bestFit="1" customWidth="1"/>
    <col min="6" max="6" width="30.42578125" style="7" bestFit="1" customWidth="1"/>
    <col min="7" max="7" width="19.140625" style="7" bestFit="1" customWidth="1"/>
    <col min="8" max="8" width="14.140625" style="7" bestFit="1" customWidth="1"/>
    <col min="9" max="9" width="14.140625" style="7" customWidth="1"/>
    <col min="10" max="10" width="12.5703125" style="7" bestFit="1" customWidth="1"/>
    <col min="11" max="11" width="12" style="7" bestFit="1" customWidth="1"/>
    <col min="12" max="12" width="32.7109375" style="7" bestFit="1" customWidth="1"/>
    <col min="13" max="13" width="9.85546875" style="7" bestFit="1" customWidth="1"/>
    <col min="14" max="14" width="28.140625" style="7" bestFit="1" customWidth="1"/>
    <col min="15" max="15" width="11.140625" style="7" bestFit="1" customWidth="1"/>
    <col min="16" max="16" width="10.5703125" style="7" bestFit="1" customWidth="1"/>
    <col min="17" max="17" width="21.7109375" style="7" bestFit="1" customWidth="1"/>
    <col min="18" max="18" width="17.5703125" style="7" bestFit="1" customWidth="1"/>
    <col min="19" max="19" width="17.140625" style="7" bestFit="1" customWidth="1"/>
    <col min="20" max="20" width="15.42578125" style="7" bestFit="1" customWidth="1"/>
    <col min="21" max="21" width="52" style="7" customWidth="1"/>
    <col min="22" max="22" width="14.85546875" style="7" bestFit="1" customWidth="1"/>
    <col min="23" max="23" width="62" style="7" customWidth="1"/>
    <col min="24" max="24" width="17.85546875" style="7" customWidth="1"/>
    <col min="25" max="25" width="110.5703125" style="7" customWidth="1"/>
    <col min="26" max="26" width="16" style="7" customWidth="1"/>
    <col min="27" max="27" width="123.5703125" style="7" customWidth="1"/>
    <col min="28" max="28" width="14.85546875" style="7" bestFit="1" customWidth="1"/>
    <col min="29" max="30" width="30.140625" style="7" customWidth="1"/>
    <col min="31" max="31" width="14.7109375" style="7" customWidth="1"/>
    <col min="32" max="32" width="18.140625" style="7" customWidth="1"/>
    <col min="33" max="16384" width="9.140625" style="7"/>
  </cols>
  <sheetData>
    <row r="1" spans="1:60" ht="24.95" customHeight="1" x14ac:dyDescent="0.2">
      <c r="A1" s="214"/>
      <c r="B1" s="214"/>
      <c r="C1" s="214"/>
      <c r="D1" s="202" t="s">
        <v>42</v>
      </c>
      <c r="E1" s="203"/>
      <c r="F1" s="203"/>
      <c r="G1" s="203"/>
      <c r="H1" s="203"/>
      <c r="I1" s="203"/>
      <c r="J1" s="203"/>
      <c r="K1" s="203"/>
      <c r="L1" s="203"/>
      <c r="M1" s="203"/>
      <c r="N1" s="203"/>
      <c r="O1" s="203"/>
      <c r="P1" s="203"/>
      <c r="Q1" s="203"/>
      <c r="R1" s="203"/>
      <c r="S1" s="203"/>
      <c r="T1" s="203"/>
      <c r="U1" s="203"/>
      <c r="V1" s="203"/>
      <c r="W1" s="204"/>
      <c r="X1" s="208" t="s">
        <v>43</v>
      </c>
      <c r="Y1" s="208"/>
      <c r="Z1" s="208"/>
      <c r="AA1" s="208"/>
      <c r="AB1" s="208"/>
      <c r="AC1" s="108"/>
      <c r="AD1" s="108"/>
    </row>
    <row r="2" spans="1:60" ht="27" customHeight="1" x14ac:dyDescent="0.2">
      <c r="A2" s="214"/>
      <c r="B2" s="214"/>
      <c r="C2" s="214"/>
      <c r="D2" s="205"/>
      <c r="E2" s="206"/>
      <c r="F2" s="206"/>
      <c r="G2" s="206"/>
      <c r="H2" s="206"/>
      <c r="I2" s="206"/>
      <c r="J2" s="206"/>
      <c r="K2" s="206"/>
      <c r="L2" s="206"/>
      <c r="M2" s="206"/>
      <c r="N2" s="206"/>
      <c r="O2" s="206"/>
      <c r="P2" s="206"/>
      <c r="Q2" s="206"/>
      <c r="R2" s="206"/>
      <c r="S2" s="206"/>
      <c r="T2" s="206"/>
      <c r="U2" s="206"/>
      <c r="V2" s="206"/>
      <c r="W2" s="207"/>
      <c r="X2" s="208" t="s">
        <v>44</v>
      </c>
      <c r="Y2" s="208"/>
      <c r="Z2" s="208"/>
      <c r="AA2" s="208"/>
      <c r="AB2" s="208"/>
      <c r="AC2" s="108"/>
      <c r="AD2" s="108"/>
    </row>
    <row r="3" spans="1:60" ht="30.95" customHeight="1" x14ac:dyDescent="0.2">
      <c r="A3" s="214"/>
      <c r="B3" s="214"/>
      <c r="C3" s="214"/>
      <c r="D3" s="205"/>
      <c r="E3" s="206"/>
      <c r="F3" s="206"/>
      <c r="G3" s="206"/>
      <c r="H3" s="206"/>
      <c r="I3" s="206"/>
      <c r="J3" s="206"/>
      <c r="K3" s="206"/>
      <c r="L3" s="206"/>
      <c r="M3" s="206"/>
      <c r="N3" s="206"/>
      <c r="O3" s="206"/>
      <c r="P3" s="206"/>
      <c r="Q3" s="206"/>
      <c r="R3" s="206"/>
      <c r="S3" s="206"/>
      <c r="T3" s="206"/>
      <c r="U3" s="206"/>
      <c r="V3" s="206"/>
      <c r="W3" s="206"/>
      <c r="X3" s="209" t="s">
        <v>45</v>
      </c>
      <c r="Y3" s="209"/>
      <c r="Z3" s="209"/>
      <c r="AA3" s="209"/>
      <c r="AB3" s="209"/>
    </row>
    <row r="4" spans="1:60" ht="11.25" customHeight="1" x14ac:dyDescent="0.2">
      <c r="A4" s="172"/>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4"/>
    </row>
    <row r="5" spans="1:60" ht="57" customHeight="1" x14ac:dyDescent="0.2">
      <c r="A5" s="215" t="s">
        <v>46</v>
      </c>
      <c r="B5" s="216"/>
      <c r="C5" s="216"/>
      <c r="D5" s="210"/>
      <c r="E5" s="210"/>
      <c r="F5" s="210"/>
      <c r="G5" s="210"/>
      <c r="H5" s="210"/>
      <c r="I5" s="210"/>
      <c r="J5" s="210"/>
      <c r="K5" s="210"/>
      <c r="L5" s="210"/>
      <c r="M5" s="210"/>
      <c r="N5" s="210"/>
      <c r="O5" s="210"/>
      <c r="P5" s="210"/>
      <c r="Q5" s="210"/>
      <c r="R5" s="210"/>
      <c r="S5" s="210"/>
      <c r="T5" s="210"/>
      <c r="U5" s="210"/>
      <c r="V5" s="210"/>
      <c r="W5" s="210"/>
      <c r="X5" s="210"/>
      <c r="Y5" s="210"/>
      <c r="Z5" s="210"/>
      <c r="AA5" s="210"/>
      <c r="AB5" s="211"/>
    </row>
    <row r="6" spans="1:60" ht="18.75" customHeight="1" x14ac:dyDescent="0.2">
      <c r="A6" s="109" t="s">
        <v>47</v>
      </c>
      <c r="B6" s="110"/>
      <c r="C6" s="110"/>
      <c r="D6" s="212"/>
      <c r="E6" s="212"/>
      <c r="F6" s="212"/>
      <c r="G6" s="212"/>
      <c r="H6" s="212"/>
      <c r="I6" s="212"/>
      <c r="J6" s="212"/>
      <c r="K6" s="212"/>
      <c r="L6" s="212"/>
      <c r="M6" s="212"/>
      <c r="N6" s="212"/>
      <c r="O6" s="212"/>
      <c r="P6" s="212"/>
      <c r="Q6" s="212"/>
      <c r="R6" s="212"/>
      <c r="S6" s="212"/>
      <c r="T6" s="212"/>
      <c r="U6" s="212"/>
      <c r="V6" s="212"/>
      <c r="W6" s="212"/>
      <c r="X6" s="212"/>
      <c r="Y6" s="212"/>
      <c r="Z6" s="212"/>
      <c r="AA6" s="212"/>
      <c r="AB6" s="213"/>
    </row>
    <row r="7" spans="1:60" ht="15" x14ac:dyDescent="0.25">
      <c r="A7" s="16"/>
      <c r="B7" s="16"/>
      <c r="C7" s="68"/>
      <c r="D7" s="68"/>
      <c r="E7" s="68"/>
      <c r="F7" s="68"/>
      <c r="G7" s="68"/>
      <c r="H7" s="68"/>
      <c r="I7" s="201" t="s">
        <v>48</v>
      </c>
      <c r="J7" s="201"/>
      <c r="K7" s="201"/>
      <c r="L7" s="221" t="s">
        <v>49</v>
      </c>
      <c r="M7" s="221"/>
      <c r="N7" s="221"/>
      <c r="O7" s="221"/>
      <c r="P7" s="201" t="s">
        <v>50</v>
      </c>
      <c r="Q7" s="201"/>
      <c r="R7" s="201"/>
      <c r="S7" s="201"/>
      <c r="T7" s="199" t="s">
        <v>51</v>
      </c>
      <c r="U7" s="199"/>
      <c r="V7" s="199"/>
      <c r="W7" s="199"/>
      <c r="X7" s="199"/>
      <c r="Y7" s="199"/>
      <c r="Z7" s="199"/>
      <c r="AA7" s="199"/>
      <c r="AB7" s="200"/>
    </row>
    <row r="8" spans="1:60" s="66" customFormat="1" ht="38.25" x14ac:dyDescent="0.2">
      <c r="A8" s="2" t="s">
        <v>52</v>
      </c>
      <c r="B8" s="2" t="s">
        <v>53</v>
      </c>
      <c r="C8" s="2" t="s">
        <v>54</v>
      </c>
      <c r="D8" s="2" t="s">
        <v>29</v>
      </c>
      <c r="E8" s="2" t="s">
        <v>28</v>
      </c>
      <c r="F8" s="2" t="s">
        <v>55</v>
      </c>
      <c r="G8" s="2" t="s">
        <v>56</v>
      </c>
      <c r="H8" s="2" t="s">
        <v>30</v>
      </c>
      <c r="I8" s="2" t="s">
        <v>57</v>
      </c>
      <c r="J8" s="2" t="s">
        <v>58</v>
      </c>
      <c r="K8" s="2" t="s">
        <v>59</v>
      </c>
      <c r="L8" s="2" t="s">
        <v>60</v>
      </c>
      <c r="M8" s="2" t="s">
        <v>61</v>
      </c>
      <c r="N8" s="2" t="s">
        <v>62</v>
      </c>
      <c r="O8" s="2" t="s">
        <v>63</v>
      </c>
      <c r="P8" s="2" t="s">
        <v>64</v>
      </c>
      <c r="Q8" s="2" t="s">
        <v>65</v>
      </c>
      <c r="R8" s="2" t="s">
        <v>66</v>
      </c>
      <c r="S8" s="2" t="s">
        <v>67</v>
      </c>
      <c r="T8" s="2" t="s">
        <v>68</v>
      </c>
      <c r="U8" s="2" t="s">
        <v>69</v>
      </c>
      <c r="V8" s="50" t="s">
        <v>70</v>
      </c>
      <c r="W8" s="2" t="s">
        <v>71</v>
      </c>
      <c r="X8" s="50" t="s">
        <v>72</v>
      </c>
      <c r="Y8" s="2" t="s">
        <v>73</v>
      </c>
      <c r="Z8" s="50" t="s">
        <v>72</v>
      </c>
      <c r="AA8" s="2" t="s">
        <v>74</v>
      </c>
      <c r="AB8" s="107" t="s">
        <v>75</v>
      </c>
      <c r="AC8" s="7"/>
      <c r="AD8" s="7"/>
      <c r="AE8" s="7"/>
      <c r="AF8" s="7"/>
      <c r="AG8" s="7"/>
    </row>
    <row r="9" spans="1:60" s="64" customFormat="1" ht="309.75" customHeight="1" x14ac:dyDescent="0.2">
      <c r="A9" s="53">
        <v>1</v>
      </c>
      <c r="B9" s="53" t="s">
        <v>76</v>
      </c>
      <c r="C9" s="111" t="s">
        <v>77</v>
      </c>
      <c r="D9" s="111" t="s">
        <v>78</v>
      </c>
      <c r="E9" s="126" t="s">
        <v>79</v>
      </c>
      <c r="F9" s="111" t="s">
        <v>80</v>
      </c>
      <c r="G9" s="115" t="s">
        <v>81</v>
      </c>
      <c r="H9" s="111" t="s">
        <v>82</v>
      </c>
      <c r="I9" s="118" t="s">
        <v>83</v>
      </c>
      <c r="J9" s="119" t="s">
        <v>84</v>
      </c>
      <c r="K9" s="56" t="str">
        <f t="array" ref="K9">INDEX(evaluacion,MATCH(I9&amp;J9,impacto&amp;probabilidad,0))</f>
        <v>5 = Zona de riesgo alta. Reducir el riesgo. Evitar el riesgo compartir o transferir.</v>
      </c>
      <c r="L9" s="89" t="s">
        <v>85</v>
      </c>
      <c r="M9" s="89" t="s">
        <v>86</v>
      </c>
      <c r="N9" s="89" t="s">
        <v>87</v>
      </c>
      <c r="O9" s="56" t="str">
        <f t="array" aca="1" ref="O9" ca="1">OFFSET(valoracion,MATCH(K9&amp;N9&amp;M9,evaluacion2&amp;controles&amp;tipo,0),0)</f>
        <v>3 = Zona de riesgo baja. Asumir el riesgo</v>
      </c>
      <c r="P9" s="122" t="s">
        <v>88</v>
      </c>
      <c r="Q9" s="112" t="s">
        <v>89</v>
      </c>
      <c r="R9" s="112" t="s">
        <v>90</v>
      </c>
      <c r="S9" s="112" t="s">
        <v>91</v>
      </c>
      <c r="T9" s="122" t="s">
        <v>92</v>
      </c>
      <c r="U9" s="125" t="s">
        <v>323</v>
      </c>
      <c r="V9" s="106">
        <v>0</v>
      </c>
      <c r="W9" s="90" t="s">
        <v>325</v>
      </c>
      <c r="X9" s="106" t="s">
        <v>93</v>
      </c>
      <c r="Y9" s="91" t="s">
        <v>326</v>
      </c>
      <c r="Z9" s="106" t="s">
        <v>209</v>
      </c>
      <c r="AA9" s="91" t="s">
        <v>330</v>
      </c>
      <c r="AB9" s="106"/>
      <c r="AC9" s="7"/>
      <c r="AD9" s="7"/>
      <c r="AE9" s="7"/>
      <c r="AF9" s="7"/>
      <c r="AG9" s="7"/>
    </row>
    <row r="10" spans="1:60" s="64" customFormat="1" ht="193.5" customHeight="1" x14ac:dyDescent="0.2">
      <c r="A10" s="53">
        <v>2</v>
      </c>
      <c r="B10" s="53" t="s">
        <v>76</v>
      </c>
      <c r="C10" s="88" t="s">
        <v>94</v>
      </c>
      <c r="D10" s="112" t="s">
        <v>95</v>
      </c>
      <c r="E10" s="126" t="s">
        <v>79</v>
      </c>
      <c r="F10" s="114" t="s">
        <v>96</v>
      </c>
      <c r="G10" s="115" t="s">
        <v>97</v>
      </c>
      <c r="H10" s="112" t="s">
        <v>98</v>
      </c>
      <c r="I10" s="118" t="s">
        <v>83</v>
      </c>
      <c r="J10" s="119" t="s">
        <v>84</v>
      </c>
      <c r="K10" s="56" t="str">
        <f t="array" ref="K10">INDEX(evaluacion,MATCH(I10&amp;J10,impacto&amp;probabilidad,0))</f>
        <v>5 = Zona de riesgo alta. Reducir el riesgo. Evitar el riesgo compartir o transferir.</v>
      </c>
      <c r="L10" s="89" t="s">
        <v>99</v>
      </c>
      <c r="M10" s="89" t="s">
        <v>86</v>
      </c>
      <c r="N10" s="89" t="s">
        <v>87</v>
      </c>
      <c r="O10" s="56" t="str">
        <f t="array" aca="1" ref="O10" ca="1">OFFSET(valoracion,MATCH(K10&amp;N10&amp;M10,evaluacion2&amp;controles&amp;tipo,0),0)</f>
        <v>3 = Zona de riesgo baja. Asumir el riesgo</v>
      </c>
      <c r="P10" s="124" t="s">
        <v>88</v>
      </c>
      <c r="Q10" s="112" t="s">
        <v>100</v>
      </c>
      <c r="R10" s="112" t="s">
        <v>101</v>
      </c>
      <c r="S10" s="112" t="s">
        <v>102</v>
      </c>
      <c r="T10" s="122" t="s">
        <v>92</v>
      </c>
      <c r="U10" s="125" t="s">
        <v>103</v>
      </c>
      <c r="V10" s="106" t="s">
        <v>93</v>
      </c>
      <c r="W10" s="90" t="s">
        <v>321</v>
      </c>
      <c r="X10" s="106" t="s">
        <v>93</v>
      </c>
      <c r="Y10" s="138" t="s">
        <v>327</v>
      </c>
      <c r="Z10" s="106" t="s">
        <v>93</v>
      </c>
      <c r="AA10" s="138" t="s">
        <v>331</v>
      </c>
      <c r="AB10" s="106"/>
      <c r="AC10" s="105"/>
    </row>
    <row r="11" spans="1:60" s="64" customFormat="1" ht="157.5" customHeight="1" x14ac:dyDescent="0.2">
      <c r="A11" s="53">
        <v>3</v>
      </c>
      <c r="B11" s="53" t="s">
        <v>76</v>
      </c>
      <c r="C11" s="88" t="s">
        <v>104</v>
      </c>
      <c r="D11" s="112" t="s">
        <v>105</v>
      </c>
      <c r="E11" s="126" t="s">
        <v>79</v>
      </c>
      <c r="F11" s="111" t="s">
        <v>106</v>
      </c>
      <c r="G11" s="115" t="s">
        <v>107</v>
      </c>
      <c r="H11" s="112" t="s">
        <v>108</v>
      </c>
      <c r="I11" s="118" t="s">
        <v>83</v>
      </c>
      <c r="J11" s="119" t="s">
        <v>84</v>
      </c>
      <c r="K11" s="56" t="str">
        <f t="array" ref="K11">INDEX(evaluacion,MATCH(I11&amp;J11,impacto&amp;probabilidad,0))</f>
        <v>5 = Zona de riesgo alta. Reducir el riesgo. Evitar el riesgo compartir o transferir.</v>
      </c>
      <c r="L11" s="89" t="s">
        <v>109</v>
      </c>
      <c r="M11" s="89" t="s">
        <v>86</v>
      </c>
      <c r="N11" s="89" t="s">
        <v>87</v>
      </c>
      <c r="O11" s="56" t="str">
        <f t="array" aca="1" ref="O11" ca="1">OFFSET(valoracion,MATCH(K11&amp;N11&amp;M11,evaluacion2&amp;controles&amp;tipo,0),0)</f>
        <v>3 = Zona de riesgo baja. Asumir el riesgo</v>
      </c>
      <c r="P11" s="124" t="s">
        <v>88</v>
      </c>
      <c r="Q11" s="112" t="s">
        <v>110</v>
      </c>
      <c r="R11" s="112" t="s">
        <v>111</v>
      </c>
      <c r="S11" s="112" t="s">
        <v>112</v>
      </c>
      <c r="T11" s="122" t="s">
        <v>92</v>
      </c>
      <c r="U11" s="125" t="s">
        <v>113</v>
      </c>
      <c r="V11" s="106" t="s">
        <v>93</v>
      </c>
      <c r="W11" s="91" t="s">
        <v>322</v>
      </c>
      <c r="X11" s="106" t="s">
        <v>93</v>
      </c>
      <c r="Y11" s="138" t="s">
        <v>329</v>
      </c>
      <c r="Z11" s="106" t="s">
        <v>209</v>
      </c>
      <c r="AA11" s="138" t="s">
        <v>332</v>
      </c>
      <c r="AB11" s="106"/>
      <c r="AC11" s="105"/>
    </row>
    <row r="12" spans="1:60" s="64" customFormat="1" ht="183.75" customHeight="1" x14ac:dyDescent="0.2">
      <c r="A12" s="53">
        <v>4</v>
      </c>
      <c r="B12" s="53" t="s">
        <v>76</v>
      </c>
      <c r="C12" s="88" t="s">
        <v>114</v>
      </c>
      <c r="D12" s="113" t="s">
        <v>115</v>
      </c>
      <c r="E12" s="126" t="s">
        <v>79</v>
      </c>
      <c r="F12" s="113" t="s">
        <v>116</v>
      </c>
      <c r="G12" s="116" t="s">
        <v>117</v>
      </c>
      <c r="H12" s="117" t="s">
        <v>118</v>
      </c>
      <c r="I12" s="120" t="s">
        <v>83</v>
      </c>
      <c r="J12" s="121" t="s">
        <v>84</v>
      </c>
      <c r="K12" s="56" t="str">
        <f t="array" ref="K12">INDEX(evaluacion,MATCH(I12&amp;J12,impacto&amp;probabilidad,0))</f>
        <v>5 = Zona de riesgo alta. Reducir el riesgo. Evitar el riesgo compartir o transferir.</v>
      </c>
      <c r="L12" s="89" t="s">
        <v>119</v>
      </c>
      <c r="M12" s="89" t="s">
        <v>86</v>
      </c>
      <c r="N12" s="89" t="s">
        <v>87</v>
      </c>
      <c r="O12" s="56" t="str">
        <f t="array" aca="1" ref="O12" ca="1">OFFSET(valoracion,MATCH(K12&amp;N12&amp;M12,evaluacion2&amp;controles&amp;tipo,0),0)</f>
        <v>3 = Zona de riesgo baja. Asumir el riesgo</v>
      </c>
      <c r="P12" s="137" t="s">
        <v>88</v>
      </c>
      <c r="Q12" s="117" t="s">
        <v>120</v>
      </c>
      <c r="R12" s="117" t="s">
        <v>121</v>
      </c>
      <c r="S12" s="117" t="s">
        <v>122</v>
      </c>
      <c r="T12" s="123" t="s">
        <v>92</v>
      </c>
      <c r="U12" s="125" t="s">
        <v>123</v>
      </c>
      <c r="V12" s="106" t="s">
        <v>93</v>
      </c>
      <c r="W12" s="91" t="s">
        <v>324</v>
      </c>
      <c r="X12" s="106" t="s">
        <v>93</v>
      </c>
      <c r="Y12" s="91" t="s">
        <v>328</v>
      </c>
      <c r="Z12" s="106" t="s">
        <v>209</v>
      </c>
      <c r="AA12" s="91" t="s">
        <v>333</v>
      </c>
      <c r="AB12" s="106"/>
    </row>
    <row r="13" spans="1:60" ht="34.5" customHeight="1" x14ac:dyDescent="0.2">
      <c r="A13" s="218" t="s">
        <v>124</v>
      </c>
      <c r="B13" s="219"/>
      <c r="C13" s="219"/>
      <c r="D13" s="219"/>
      <c r="E13" s="219"/>
      <c r="F13" s="219"/>
      <c r="G13" s="220"/>
      <c r="H13" s="218" t="s">
        <v>125</v>
      </c>
      <c r="I13" s="219"/>
      <c r="J13" s="219"/>
      <c r="K13" s="219"/>
      <c r="L13" s="219"/>
      <c r="M13" s="219"/>
      <c r="N13" s="220"/>
      <c r="O13" s="103"/>
      <c r="P13" s="103"/>
      <c r="Q13" s="103"/>
      <c r="R13" s="103"/>
      <c r="S13" s="104"/>
      <c r="T13" s="4"/>
      <c r="U13" s="4"/>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row>
    <row r="14" spans="1:60" ht="54.95" customHeight="1" x14ac:dyDescent="0.2">
      <c r="A14" s="224"/>
      <c r="B14" s="225"/>
      <c r="C14" s="197" t="s">
        <v>126</v>
      </c>
      <c r="D14" s="198"/>
      <c r="E14" s="58">
        <f ca="1">COUNTIF(O$9:O$12,"*baja*")</f>
        <v>4</v>
      </c>
      <c r="F14" s="8">
        <f ca="1">E14/J$18</f>
        <v>1</v>
      </c>
      <c r="G14" s="2" t="s">
        <v>127</v>
      </c>
      <c r="H14" s="223" t="s">
        <v>128</v>
      </c>
      <c r="I14" s="223"/>
      <c r="J14" s="223"/>
      <c r="K14" s="223"/>
      <c r="L14" s="223"/>
      <c r="M14" s="223"/>
      <c r="N14" s="223"/>
      <c r="O14" s="43"/>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row>
    <row r="15" spans="1:60" ht="38.25" customHeight="1" x14ac:dyDescent="0.2">
      <c r="A15" s="226"/>
      <c r="B15" s="227"/>
      <c r="C15" s="197" t="s">
        <v>129</v>
      </c>
      <c r="D15" s="198"/>
      <c r="E15" s="58">
        <f ca="1">COUNTIF(O$9:O$12,"*moderada*")</f>
        <v>0</v>
      </c>
      <c r="F15" s="8">
        <f ca="1">E15/J$18</f>
        <v>0</v>
      </c>
      <c r="G15" s="2" t="s">
        <v>130</v>
      </c>
      <c r="H15" s="223" t="s">
        <v>131</v>
      </c>
      <c r="I15" s="223"/>
      <c r="J15" s="223"/>
      <c r="K15" s="223"/>
      <c r="L15" s="223"/>
      <c r="M15" s="223"/>
      <c r="N15" s="223"/>
      <c r="O15" s="43"/>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row>
    <row r="16" spans="1:60" ht="38.25" customHeight="1" x14ac:dyDescent="0.2">
      <c r="A16" s="228"/>
      <c r="B16" s="229"/>
      <c r="C16" s="197" t="s">
        <v>132</v>
      </c>
      <c r="D16" s="198"/>
      <c r="E16" s="58">
        <f ca="1">COUNTIF(O$9:O$12,"*alta*")</f>
        <v>0</v>
      </c>
      <c r="F16" s="8">
        <f ca="1">E16/J$18</f>
        <v>0</v>
      </c>
      <c r="G16" s="2" t="s">
        <v>133</v>
      </c>
      <c r="H16" s="223" t="s">
        <v>134</v>
      </c>
      <c r="I16" s="223"/>
      <c r="J16" s="223"/>
      <c r="K16" s="223"/>
      <c r="L16" s="223"/>
      <c r="M16" s="223"/>
      <c r="N16" s="223"/>
      <c r="O16" s="43"/>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row>
    <row r="17" spans="1:60" ht="39" customHeight="1" x14ac:dyDescent="0.2">
      <c r="A17" s="230"/>
      <c r="B17" s="231"/>
      <c r="C17" s="197" t="s">
        <v>135</v>
      </c>
      <c r="D17" s="198"/>
      <c r="E17" s="58">
        <f ca="1">COUNTIF(O$9:O$12,"*extrema*")</f>
        <v>0</v>
      </c>
      <c r="F17" s="8">
        <f ca="1">E17/J$18</f>
        <v>0</v>
      </c>
      <c r="G17" s="2" t="s">
        <v>88</v>
      </c>
      <c r="H17" s="223" t="s">
        <v>136</v>
      </c>
      <c r="I17" s="223"/>
      <c r="J17" s="223"/>
      <c r="K17" s="223"/>
      <c r="L17" s="223"/>
      <c r="M17" s="223"/>
      <c r="N17" s="223"/>
      <c r="O17" s="43"/>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row>
    <row r="18" spans="1:60" x14ac:dyDescent="0.2">
      <c r="I18" s="11"/>
      <c r="J18" s="67">
        <f ca="1">SUM(E14:E17)</f>
        <v>4</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row>
    <row r="19" spans="1:60" x14ac:dyDescent="0.2">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row>
    <row r="20" spans="1:60" ht="33" customHeight="1" x14ac:dyDescent="0.2">
      <c r="A20" s="6"/>
      <c r="B20" s="6"/>
      <c r="C20" s="82"/>
      <c r="D20" s="83"/>
      <c r="E20" s="83"/>
      <c r="F20" s="83"/>
      <c r="G20" s="222" t="s">
        <v>137</v>
      </c>
      <c r="H20" s="2" t="s">
        <v>138</v>
      </c>
      <c r="I20" s="84">
        <v>10</v>
      </c>
      <c r="J20" s="85">
        <v>15</v>
      </c>
      <c r="K20" s="85">
        <v>20</v>
      </c>
      <c r="L20" s="85">
        <v>25</v>
      </c>
      <c r="M20" s="85">
        <v>30</v>
      </c>
      <c r="O20" s="43"/>
      <c r="P20" s="43"/>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row>
    <row r="21" spans="1:60" ht="36" customHeight="1" x14ac:dyDescent="0.2">
      <c r="A21" s="6"/>
      <c r="B21" s="6"/>
      <c r="D21" s="83"/>
      <c r="E21" s="83"/>
      <c r="F21" s="83"/>
      <c r="G21" s="222"/>
      <c r="H21" s="2" t="s">
        <v>139</v>
      </c>
      <c r="I21" s="84">
        <v>8</v>
      </c>
      <c r="J21" s="84">
        <v>12</v>
      </c>
      <c r="K21" s="85">
        <v>16</v>
      </c>
      <c r="L21" s="85">
        <v>20</v>
      </c>
      <c r="M21" s="85">
        <v>24</v>
      </c>
      <c r="O21" s="43"/>
      <c r="P21" s="43"/>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row>
    <row r="22" spans="1:60" ht="30" customHeight="1" x14ac:dyDescent="0.2">
      <c r="A22" s="6"/>
      <c r="B22" s="6"/>
      <c r="D22" s="83"/>
      <c r="E22" s="83"/>
      <c r="F22" s="83"/>
      <c r="G22" s="222"/>
      <c r="H22" s="2" t="s">
        <v>140</v>
      </c>
      <c r="I22" s="86">
        <v>6</v>
      </c>
      <c r="J22" s="84">
        <v>9</v>
      </c>
      <c r="K22" s="84">
        <v>12</v>
      </c>
      <c r="L22" s="85">
        <v>15</v>
      </c>
      <c r="M22" s="85">
        <v>18</v>
      </c>
      <c r="O22" s="43"/>
      <c r="P22" s="43"/>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row>
    <row r="23" spans="1:60" ht="30" customHeight="1" x14ac:dyDescent="0.2">
      <c r="D23" s="83"/>
      <c r="E23" s="83"/>
      <c r="F23" s="83"/>
      <c r="G23" s="222"/>
      <c r="H23" s="96" t="s">
        <v>141</v>
      </c>
      <c r="I23" s="87">
        <v>4</v>
      </c>
      <c r="J23" s="86">
        <v>6</v>
      </c>
      <c r="K23" s="84">
        <v>8</v>
      </c>
      <c r="L23" s="84">
        <v>10</v>
      </c>
      <c r="M23" s="85">
        <v>12</v>
      </c>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row>
    <row r="24" spans="1:60" ht="32.25" customHeight="1" x14ac:dyDescent="0.2">
      <c r="D24" s="83"/>
      <c r="E24" s="83"/>
      <c r="F24" s="83"/>
      <c r="G24" s="222"/>
      <c r="H24" s="2" t="s">
        <v>84</v>
      </c>
      <c r="I24" s="87">
        <v>2</v>
      </c>
      <c r="J24" s="87">
        <v>3</v>
      </c>
      <c r="K24" s="86">
        <v>4</v>
      </c>
      <c r="L24" s="84">
        <v>5</v>
      </c>
      <c r="M24" s="85">
        <v>6</v>
      </c>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row>
    <row r="25" spans="1:60" ht="24" customHeight="1" x14ac:dyDescent="0.2">
      <c r="D25" s="44"/>
      <c r="E25" s="44"/>
      <c r="F25" s="44"/>
      <c r="G25" s="44"/>
      <c r="H25" s="44"/>
      <c r="I25" s="134" t="s">
        <v>142</v>
      </c>
      <c r="J25" s="134" t="s">
        <v>143</v>
      </c>
      <c r="K25" s="134" t="s">
        <v>144</v>
      </c>
      <c r="L25" s="134" t="s">
        <v>83</v>
      </c>
      <c r="M25" s="134"/>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row>
    <row r="26" spans="1:60" ht="20.100000000000001" customHeight="1" x14ac:dyDescent="0.2">
      <c r="I26" s="217" t="s">
        <v>145</v>
      </c>
      <c r="J26" s="217"/>
      <c r="K26" s="217"/>
      <c r="L26" s="217"/>
      <c r="M26" s="217"/>
      <c r="N26" s="102"/>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row>
    <row r="27" spans="1:60" ht="24.75" customHeight="1" x14ac:dyDescent="0.2">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row>
    <row r="28" spans="1:60" x14ac:dyDescent="0.2">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row>
    <row r="29" spans="1:60" x14ac:dyDescent="0.2">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row>
    <row r="30" spans="1:60" x14ac:dyDescent="0.2">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row>
    <row r="31" spans="1:60" x14ac:dyDescent="0.2">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row>
    <row r="32" spans="1:60" x14ac:dyDescent="0.2">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9:60" x14ac:dyDescent="0.2">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row>
    <row r="34" spans="9:60" x14ac:dyDescent="0.2">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row>
    <row r="35" spans="9:60" x14ac:dyDescent="0.2">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row>
    <row r="36" spans="9:60" x14ac:dyDescent="0.2">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row>
    <row r="37" spans="9:60" x14ac:dyDescent="0.2">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row>
    <row r="38" spans="9:60" x14ac:dyDescent="0.2">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row>
    <row r="39" spans="9:60" x14ac:dyDescent="0.2">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row>
    <row r="40" spans="9:60" x14ac:dyDescent="0.2">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row>
    <row r="41" spans="9:60" x14ac:dyDescent="0.2">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row>
    <row r="42" spans="9:60" x14ac:dyDescent="0.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row>
    <row r="43" spans="9:60" x14ac:dyDescent="0.2">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9:60" x14ac:dyDescent="0.2">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row>
    <row r="45" spans="9:60" x14ac:dyDescent="0.2">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row>
    <row r="46" spans="9:60" x14ac:dyDescent="0.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row>
    <row r="47" spans="9:60" x14ac:dyDescent="0.2">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row>
    <row r="48" spans="9:60" x14ac:dyDescent="0.2">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row>
    <row r="49" spans="9:60" x14ac:dyDescent="0.2">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row>
    <row r="50" spans="9:60" x14ac:dyDescent="0.2">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row>
    <row r="51" spans="9:60" x14ac:dyDescent="0.2">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row>
    <row r="52" spans="9:60" x14ac:dyDescent="0.2">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row>
    <row r="53" spans="9:60" x14ac:dyDescent="0.2">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row>
    <row r="54" spans="9:60" x14ac:dyDescent="0.2">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row>
    <row r="55" spans="9:60" x14ac:dyDescent="0.2">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row>
    <row r="56" spans="9:60" x14ac:dyDescent="0.2">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row>
    <row r="57" spans="9:60" x14ac:dyDescent="0.2">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row>
    <row r="58" spans="9:60" x14ac:dyDescent="0.2">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row>
    <row r="59" spans="9:60" x14ac:dyDescent="0.2">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row>
    <row r="60" spans="9:60" x14ac:dyDescent="0.2">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row>
    <row r="61" spans="9:60" x14ac:dyDescent="0.2">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row>
    <row r="62" spans="9:60" x14ac:dyDescent="0.2">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row>
    <row r="63" spans="9:60" x14ac:dyDescent="0.2">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row>
    <row r="64" spans="9:60" x14ac:dyDescent="0.2">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row>
    <row r="65" spans="9:60" x14ac:dyDescent="0.2">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row>
    <row r="66" spans="9:60" x14ac:dyDescent="0.2">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row>
    <row r="67" spans="9:60" x14ac:dyDescent="0.2">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row>
    <row r="68" spans="9:60" x14ac:dyDescent="0.2">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9:60" x14ac:dyDescent="0.2">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row>
    <row r="70" spans="9:60" x14ac:dyDescent="0.2">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row>
    <row r="71" spans="9:60" x14ac:dyDescent="0.2">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row>
    <row r="72" spans="9:60" x14ac:dyDescent="0.2">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row>
    <row r="73" spans="9:60" x14ac:dyDescent="0.2">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row>
    <row r="74" spans="9:60" x14ac:dyDescent="0.2">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row>
    <row r="75" spans="9:60" x14ac:dyDescent="0.2">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row>
    <row r="76" spans="9:60" x14ac:dyDescent="0.2">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row>
    <row r="77" spans="9:60" x14ac:dyDescent="0.2">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row>
    <row r="78" spans="9:60" x14ac:dyDescent="0.2">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row>
    <row r="79" spans="9:60" x14ac:dyDescent="0.2">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row>
    <row r="80" spans="9:60" x14ac:dyDescent="0.2">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row>
    <row r="81" spans="9:60" x14ac:dyDescent="0.2">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row>
    <row r="82" spans="9:60" x14ac:dyDescent="0.2">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row>
    <row r="83" spans="9:60" x14ac:dyDescent="0.2">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row>
    <row r="84" spans="9:60" x14ac:dyDescent="0.2">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row>
    <row r="85" spans="9:60" x14ac:dyDescent="0.2">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row>
    <row r="86" spans="9:60" x14ac:dyDescent="0.2">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row>
    <row r="87" spans="9:60" x14ac:dyDescent="0.2">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row>
    <row r="88" spans="9:60" x14ac:dyDescent="0.2">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row>
    <row r="89" spans="9:60" x14ac:dyDescent="0.2">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row>
    <row r="90" spans="9:60" x14ac:dyDescent="0.2">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row>
    <row r="91" spans="9:60" x14ac:dyDescent="0.2">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row>
    <row r="92" spans="9:60" x14ac:dyDescent="0.2">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row>
    <row r="93" spans="9:60" x14ac:dyDescent="0.2">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row>
    <row r="94" spans="9:60" x14ac:dyDescent="0.2">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row>
    <row r="95" spans="9:60" x14ac:dyDescent="0.2">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row>
    <row r="96" spans="9:60" x14ac:dyDescent="0.2">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row>
    <row r="97" spans="9:60" x14ac:dyDescent="0.2">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row>
    <row r="98" spans="9:60" x14ac:dyDescent="0.2">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row>
    <row r="99" spans="9:60" x14ac:dyDescent="0.2">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row>
    <row r="100" spans="9:60" x14ac:dyDescent="0.2">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row>
    <row r="101" spans="9:60" x14ac:dyDescent="0.2">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row>
    <row r="102" spans="9:60" x14ac:dyDescent="0.2">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row>
    <row r="103" spans="9:60" x14ac:dyDescent="0.2">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row>
    <row r="104" spans="9:60" x14ac:dyDescent="0.2">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row>
    <row r="105" spans="9:60" x14ac:dyDescent="0.2">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row>
    <row r="106" spans="9:60" x14ac:dyDescent="0.2">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row>
    <row r="107" spans="9:60" x14ac:dyDescent="0.2">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row>
    <row r="108" spans="9:60" x14ac:dyDescent="0.2">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row>
    <row r="109" spans="9:60" x14ac:dyDescent="0.2">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row>
    <row r="110" spans="9:60" x14ac:dyDescent="0.2">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row>
    <row r="111" spans="9:60" x14ac:dyDescent="0.2">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row>
    <row r="112" spans="9:60" x14ac:dyDescent="0.2">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row>
    <row r="113" spans="9:60" x14ac:dyDescent="0.2">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row>
    <row r="114" spans="9:60" x14ac:dyDescent="0.2">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row>
    <row r="115" spans="9:60" x14ac:dyDescent="0.2">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row>
    <row r="116" spans="9:60" x14ac:dyDescent="0.2">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row>
    <row r="117" spans="9:60" x14ac:dyDescent="0.2">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row>
    <row r="118" spans="9:60" x14ac:dyDescent="0.2">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row>
    <row r="119" spans="9:60" x14ac:dyDescent="0.2">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row>
    <row r="120" spans="9:60" x14ac:dyDescent="0.2">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row>
    <row r="121" spans="9:60" x14ac:dyDescent="0.2">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row>
    <row r="122" spans="9:60" x14ac:dyDescent="0.2">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row>
    <row r="123" spans="9:60" x14ac:dyDescent="0.2">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row>
    <row r="124" spans="9:60" x14ac:dyDescent="0.2">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row>
    <row r="125" spans="9:60" x14ac:dyDescent="0.2">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row>
    <row r="126" spans="9:60" x14ac:dyDescent="0.2">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row>
    <row r="127" spans="9:60" x14ac:dyDescent="0.2">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row>
    <row r="128" spans="9:60" x14ac:dyDescent="0.2">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row>
    <row r="129" spans="9:60" x14ac:dyDescent="0.2">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row>
    <row r="130" spans="9:60" x14ac:dyDescent="0.2">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row>
    <row r="131" spans="9:60" x14ac:dyDescent="0.2">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row>
    <row r="132" spans="9:60" x14ac:dyDescent="0.2">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row>
    <row r="133" spans="9:60" x14ac:dyDescent="0.2">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row>
    <row r="134" spans="9:60" x14ac:dyDescent="0.2">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row>
    <row r="135" spans="9:60" x14ac:dyDescent="0.2">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row>
    <row r="136" spans="9:60" x14ac:dyDescent="0.2">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row>
    <row r="137" spans="9:60" x14ac:dyDescent="0.2">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row>
    <row r="138" spans="9:60" x14ac:dyDescent="0.2">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row>
    <row r="139" spans="9:60" x14ac:dyDescent="0.2">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row>
    <row r="140" spans="9:60" x14ac:dyDescent="0.2">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row>
    <row r="141" spans="9:60" x14ac:dyDescent="0.2">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row>
    <row r="142" spans="9:60" x14ac:dyDescent="0.2">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row>
    <row r="143" spans="9:60" x14ac:dyDescent="0.2">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row>
    <row r="144" spans="9:60" x14ac:dyDescent="0.2">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row>
    <row r="145" spans="9:60" x14ac:dyDescent="0.2">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row>
    <row r="146" spans="9:60" x14ac:dyDescent="0.2">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row>
    <row r="147" spans="9:60" x14ac:dyDescent="0.2">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row>
    <row r="148" spans="9:60" x14ac:dyDescent="0.2">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row>
    <row r="149" spans="9:60" x14ac:dyDescent="0.2">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row>
    <row r="150" spans="9:60" x14ac:dyDescent="0.2">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row>
    <row r="151" spans="9:60" x14ac:dyDescent="0.2">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row>
    <row r="152" spans="9:60" x14ac:dyDescent="0.2">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row>
    <row r="153" spans="9:60" x14ac:dyDescent="0.2">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row>
    <row r="154" spans="9:60" x14ac:dyDescent="0.2">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row>
    <row r="155" spans="9:60" x14ac:dyDescent="0.2">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row>
    <row r="156" spans="9:60" x14ac:dyDescent="0.2">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row>
    <row r="157" spans="9:60" x14ac:dyDescent="0.2">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row>
    <row r="158" spans="9:60" x14ac:dyDescent="0.2">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row>
    <row r="159" spans="9:60" x14ac:dyDescent="0.2">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row>
    <row r="160" spans="9:60" x14ac:dyDescent="0.2">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row>
    <row r="161" spans="9:60" x14ac:dyDescent="0.2">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row>
    <row r="162" spans="9:60" x14ac:dyDescent="0.2">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row>
    <row r="163" spans="9:60" x14ac:dyDescent="0.2">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row>
    <row r="164" spans="9:60" x14ac:dyDescent="0.2">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row>
    <row r="165" spans="9:60" x14ac:dyDescent="0.2">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row>
    <row r="166" spans="9:60" x14ac:dyDescent="0.2">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row>
    <row r="167" spans="9:60" x14ac:dyDescent="0.2">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row>
    <row r="168" spans="9:60" x14ac:dyDescent="0.2">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row>
    <row r="169" spans="9:60" x14ac:dyDescent="0.2">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row>
    <row r="170" spans="9:60" x14ac:dyDescent="0.2">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row>
    <row r="171" spans="9:60" x14ac:dyDescent="0.2">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row>
    <row r="172" spans="9:60" x14ac:dyDescent="0.2">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row>
    <row r="173" spans="9:60" x14ac:dyDescent="0.2">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row>
    <row r="174" spans="9:60" x14ac:dyDescent="0.2">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row>
    <row r="175" spans="9:60" x14ac:dyDescent="0.2">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row>
    <row r="176" spans="9:60" x14ac:dyDescent="0.2">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row>
    <row r="177" spans="9:60" x14ac:dyDescent="0.2">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row>
    <row r="178" spans="9:60" x14ac:dyDescent="0.2">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row>
    <row r="179" spans="9:60" x14ac:dyDescent="0.2">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row>
    <row r="180" spans="9:60" x14ac:dyDescent="0.2">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row>
    <row r="181" spans="9:60" x14ac:dyDescent="0.2">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row>
    <row r="182" spans="9:60" x14ac:dyDescent="0.2">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row>
    <row r="183" spans="9:60" x14ac:dyDescent="0.2">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row>
    <row r="184" spans="9:60" x14ac:dyDescent="0.2">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row>
    <row r="185" spans="9:60" x14ac:dyDescent="0.2">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row>
    <row r="186" spans="9:60" x14ac:dyDescent="0.2">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row>
    <row r="187" spans="9:60" x14ac:dyDescent="0.2">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row>
    <row r="188" spans="9:60" x14ac:dyDescent="0.2">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row>
    <row r="189" spans="9:60" x14ac:dyDescent="0.2">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row>
    <row r="190" spans="9:60" x14ac:dyDescent="0.2">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row>
    <row r="191" spans="9:60" x14ac:dyDescent="0.2">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row>
    <row r="192" spans="9:60" x14ac:dyDescent="0.2">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row>
    <row r="193" spans="9:60" x14ac:dyDescent="0.2">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row>
    <row r="194" spans="9:60" x14ac:dyDescent="0.2">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row>
    <row r="195" spans="9:60" x14ac:dyDescent="0.2">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row>
    <row r="196" spans="9:60" x14ac:dyDescent="0.2">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row>
    <row r="197" spans="9:60" x14ac:dyDescent="0.2">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row>
    <row r="198" spans="9:60" x14ac:dyDescent="0.2">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row>
    <row r="199" spans="9:60" x14ac:dyDescent="0.2">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row>
    <row r="200" spans="9:60" x14ac:dyDescent="0.2">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row>
    <row r="201" spans="9:60" x14ac:dyDescent="0.2">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row>
    <row r="202" spans="9:60" x14ac:dyDescent="0.2">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row>
    <row r="203" spans="9:60" x14ac:dyDescent="0.2">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row>
    <row r="204" spans="9:60" x14ac:dyDescent="0.2">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row>
    <row r="205" spans="9:60" x14ac:dyDescent="0.2">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row>
    <row r="206" spans="9:60" x14ac:dyDescent="0.2">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row>
    <row r="207" spans="9:60" x14ac:dyDescent="0.2">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row>
    <row r="208" spans="9:60" x14ac:dyDescent="0.2">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row>
    <row r="209" spans="9:60" x14ac:dyDescent="0.2">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row>
    <row r="210" spans="9:60" x14ac:dyDescent="0.2">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row>
    <row r="211" spans="9:60" x14ac:dyDescent="0.2">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row>
    <row r="212" spans="9:60" x14ac:dyDescent="0.2">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row>
    <row r="213" spans="9:60" x14ac:dyDescent="0.2">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row>
    <row r="214" spans="9:60" x14ac:dyDescent="0.2">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row>
    <row r="215" spans="9:60" x14ac:dyDescent="0.2">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row>
    <row r="216" spans="9:60" x14ac:dyDescent="0.2">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row>
    <row r="217" spans="9:60" x14ac:dyDescent="0.2">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row>
    <row r="218" spans="9:60" x14ac:dyDescent="0.2">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row>
    <row r="219" spans="9:60" x14ac:dyDescent="0.2">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row>
    <row r="220" spans="9:60" x14ac:dyDescent="0.2">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row>
    <row r="221" spans="9:60" x14ac:dyDescent="0.2">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row>
    <row r="222" spans="9:60" x14ac:dyDescent="0.2">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row>
    <row r="223" spans="9:60" x14ac:dyDescent="0.2">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row>
    <row r="224" spans="9:60" x14ac:dyDescent="0.2">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row>
    <row r="225" spans="9:60" x14ac:dyDescent="0.2">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row>
    <row r="226" spans="9:60" x14ac:dyDescent="0.2">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row>
    <row r="227" spans="9:60" x14ac:dyDescent="0.2">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row>
    <row r="228" spans="9:60" x14ac:dyDescent="0.2">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row>
    <row r="229" spans="9:60" x14ac:dyDescent="0.2">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row>
    <row r="230" spans="9:60" x14ac:dyDescent="0.2">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row>
    <row r="231" spans="9:60" x14ac:dyDescent="0.2">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row>
    <row r="232" spans="9:60" x14ac:dyDescent="0.2">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row>
    <row r="233" spans="9:60" x14ac:dyDescent="0.2">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row>
    <row r="234" spans="9:60" x14ac:dyDescent="0.2">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row>
    <row r="235" spans="9:60" x14ac:dyDescent="0.2">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row>
    <row r="236" spans="9:60" x14ac:dyDescent="0.2">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row>
    <row r="237" spans="9:60" x14ac:dyDescent="0.2">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row>
    <row r="238" spans="9:60" x14ac:dyDescent="0.2">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row>
    <row r="239" spans="9:60" x14ac:dyDescent="0.2">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row>
    <row r="240" spans="9:60" x14ac:dyDescent="0.2">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row>
    <row r="241" spans="9:60" x14ac:dyDescent="0.2">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row>
    <row r="242" spans="9:60" x14ac:dyDescent="0.2">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row>
    <row r="243" spans="9:60" x14ac:dyDescent="0.2">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row>
    <row r="244" spans="9:60" x14ac:dyDescent="0.2">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row>
    <row r="245" spans="9:60" x14ac:dyDescent="0.2">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row>
    <row r="246" spans="9:60" x14ac:dyDescent="0.2">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row>
    <row r="247" spans="9:60" x14ac:dyDescent="0.2">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row>
    <row r="248" spans="9:60" x14ac:dyDescent="0.2">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row>
    <row r="249" spans="9:60" x14ac:dyDescent="0.2">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row>
    <row r="250" spans="9:60" x14ac:dyDescent="0.2">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row>
    <row r="251" spans="9:60" x14ac:dyDescent="0.2">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row>
    <row r="252" spans="9:60" x14ac:dyDescent="0.2">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row>
    <row r="253" spans="9:60" x14ac:dyDescent="0.2">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row>
    <row r="254" spans="9:60" x14ac:dyDescent="0.2">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row>
    <row r="255" spans="9:60" x14ac:dyDescent="0.2">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row>
    <row r="256" spans="9:60" x14ac:dyDescent="0.2">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row>
    <row r="257" spans="9:60" x14ac:dyDescent="0.2">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row>
    <row r="258" spans="9:60" x14ac:dyDescent="0.2">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row>
    <row r="259" spans="9:60" x14ac:dyDescent="0.2">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row>
    <row r="260" spans="9:60" x14ac:dyDescent="0.2">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row>
    <row r="261" spans="9:60" x14ac:dyDescent="0.2">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row>
    <row r="262" spans="9:60" x14ac:dyDescent="0.2">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row>
    <row r="263" spans="9:60" x14ac:dyDescent="0.2">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row>
    <row r="264" spans="9:60" x14ac:dyDescent="0.2">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row>
    <row r="265" spans="9:60" x14ac:dyDescent="0.2">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row>
    <row r="266" spans="9:60" x14ac:dyDescent="0.2">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row>
    <row r="267" spans="9:60" x14ac:dyDescent="0.2">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row>
    <row r="268" spans="9:60" x14ac:dyDescent="0.2">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row>
    <row r="269" spans="9:60" x14ac:dyDescent="0.2">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row>
    <row r="270" spans="9:60" x14ac:dyDescent="0.2">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row>
    <row r="271" spans="9:60" x14ac:dyDescent="0.2">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row>
    <row r="272" spans="9:60" x14ac:dyDescent="0.2">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row>
    <row r="273" spans="9:60" x14ac:dyDescent="0.2">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row>
    <row r="274" spans="9:60" x14ac:dyDescent="0.2">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row>
    <row r="275" spans="9:60" x14ac:dyDescent="0.2">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row>
    <row r="276" spans="9:60" x14ac:dyDescent="0.2">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row>
    <row r="277" spans="9:60" x14ac:dyDescent="0.2">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row>
    <row r="278" spans="9:60" x14ac:dyDescent="0.2">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row>
    <row r="279" spans="9:60" x14ac:dyDescent="0.2">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row>
    <row r="280" spans="9:60" x14ac:dyDescent="0.2">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row>
    <row r="281" spans="9:60" x14ac:dyDescent="0.2">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row>
    <row r="282" spans="9:60" x14ac:dyDescent="0.2">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row>
    <row r="283" spans="9:60" x14ac:dyDescent="0.2">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row>
    <row r="284" spans="9:60" x14ac:dyDescent="0.2">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row>
    <row r="285" spans="9:60" x14ac:dyDescent="0.2">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row>
    <row r="286" spans="9:60" x14ac:dyDescent="0.2">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row>
    <row r="287" spans="9:60" x14ac:dyDescent="0.2">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row>
    <row r="288" spans="9:60" x14ac:dyDescent="0.2">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row>
    <row r="289" spans="9:60" x14ac:dyDescent="0.2">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row>
    <row r="290" spans="9:60" x14ac:dyDescent="0.2">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row>
    <row r="291" spans="9:60" x14ac:dyDescent="0.2">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row>
    <row r="292" spans="9:60" x14ac:dyDescent="0.2">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row>
    <row r="293" spans="9:60" x14ac:dyDescent="0.2">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row>
    <row r="294" spans="9:60" x14ac:dyDescent="0.2">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row>
    <row r="295" spans="9:60" x14ac:dyDescent="0.2">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row>
    <row r="296" spans="9:60" x14ac:dyDescent="0.2">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row>
    <row r="297" spans="9:60" x14ac:dyDescent="0.2">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row>
    <row r="298" spans="9:60" x14ac:dyDescent="0.2">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row>
    <row r="299" spans="9:60" x14ac:dyDescent="0.2">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row>
    <row r="300" spans="9:60" x14ac:dyDescent="0.2">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row>
    <row r="301" spans="9:60" x14ac:dyDescent="0.2">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row>
    <row r="302" spans="9:60" x14ac:dyDescent="0.2">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row>
    <row r="303" spans="9:60" x14ac:dyDescent="0.2">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row>
    <row r="304" spans="9:60" x14ac:dyDescent="0.2">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row>
    <row r="305" spans="9:60" x14ac:dyDescent="0.2">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row>
    <row r="306" spans="9:60" x14ac:dyDescent="0.2">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row>
    <row r="307" spans="9:60" x14ac:dyDescent="0.2">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row>
    <row r="308" spans="9:60" x14ac:dyDescent="0.2">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row>
    <row r="309" spans="9:60" x14ac:dyDescent="0.2">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row>
    <row r="310" spans="9:60" x14ac:dyDescent="0.2">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row>
    <row r="311" spans="9:60" x14ac:dyDescent="0.2">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row>
    <row r="312" spans="9:60" x14ac:dyDescent="0.2">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row>
    <row r="313" spans="9:60" x14ac:dyDescent="0.2">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row>
    <row r="314" spans="9:60" x14ac:dyDescent="0.2">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row>
    <row r="315" spans="9:60" x14ac:dyDescent="0.2">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row>
    <row r="316" spans="9:60" x14ac:dyDescent="0.2">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row>
    <row r="317" spans="9:60" x14ac:dyDescent="0.2">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row>
    <row r="318" spans="9:60" x14ac:dyDescent="0.2">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row>
    <row r="319" spans="9:60" x14ac:dyDescent="0.2">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row>
    <row r="320" spans="9:60" x14ac:dyDescent="0.2">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row>
    <row r="321" spans="9:60" x14ac:dyDescent="0.2">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row>
    <row r="322" spans="9:60" x14ac:dyDescent="0.2">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row>
    <row r="323" spans="9:60" x14ac:dyDescent="0.2">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row>
    <row r="324" spans="9:60" x14ac:dyDescent="0.2">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row>
    <row r="325" spans="9:60" x14ac:dyDescent="0.2">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row>
    <row r="326" spans="9:60" x14ac:dyDescent="0.2">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row>
    <row r="327" spans="9:60" x14ac:dyDescent="0.2">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row>
    <row r="328" spans="9:60" x14ac:dyDescent="0.2">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row>
    <row r="329" spans="9:60" x14ac:dyDescent="0.2">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row>
    <row r="330" spans="9:60" x14ac:dyDescent="0.2">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row>
    <row r="331" spans="9:60" x14ac:dyDescent="0.2">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row>
    <row r="332" spans="9:60" x14ac:dyDescent="0.2">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row>
    <row r="333" spans="9:60" x14ac:dyDescent="0.2">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row>
    <row r="334" spans="9:60" x14ac:dyDescent="0.2">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row>
    <row r="335" spans="9:60" x14ac:dyDescent="0.2">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row>
    <row r="336" spans="9:60" x14ac:dyDescent="0.2">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row>
    <row r="337" spans="9:60" x14ac:dyDescent="0.2">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row>
    <row r="338" spans="9:60" x14ac:dyDescent="0.2">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row>
    <row r="339" spans="9:60" x14ac:dyDescent="0.2">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row>
    <row r="340" spans="9:60" x14ac:dyDescent="0.2">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row>
    <row r="341" spans="9:60" x14ac:dyDescent="0.2">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row>
    <row r="342" spans="9:60" x14ac:dyDescent="0.2">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row>
    <row r="343" spans="9:60" x14ac:dyDescent="0.2">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row>
    <row r="344" spans="9:60" x14ac:dyDescent="0.2">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row>
    <row r="345" spans="9:60" x14ac:dyDescent="0.2">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row>
    <row r="346" spans="9:60" x14ac:dyDescent="0.2">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row>
    <row r="347" spans="9:60" x14ac:dyDescent="0.2">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row>
    <row r="348" spans="9:60" x14ac:dyDescent="0.2">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row>
    <row r="349" spans="9:60" x14ac:dyDescent="0.2">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row>
    <row r="350" spans="9:60" x14ac:dyDescent="0.2">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row>
    <row r="351" spans="9:60" x14ac:dyDescent="0.2">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row>
    <row r="352" spans="9:60" x14ac:dyDescent="0.2">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row>
    <row r="353" spans="9:60" x14ac:dyDescent="0.2">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row>
    <row r="354" spans="9:60" x14ac:dyDescent="0.2">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row>
    <row r="355" spans="9:60" x14ac:dyDescent="0.2">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row>
    <row r="356" spans="9:60" x14ac:dyDescent="0.2">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row>
    <row r="357" spans="9:60" x14ac:dyDescent="0.2">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row>
    <row r="358" spans="9:60" x14ac:dyDescent="0.2">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row>
    <row r="359" spans="9:60" x14ac:dyDescent="0.2">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row>
    <row r="360" spans="9:60" x14ac:dyDescent="0.2">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row>
    <row r="361" spans="9:60" x14ac:dyDescent="0.2">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row>
    <row r="362" spans="9:60" x14ac:dyDescent="0.2">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row>
    <row r="363" spans="9:60" x14ac:dyDescent="0.2">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row>
    <row r="364" spans="9:60" x14ac:dyDescent="0.2">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row>
    <row r="365" spans="9:60" x14ac:dyDescent="0.2">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row>
    <row r="366" spans="9:60" x14ac:dyDescent="0.2">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row>
    <row r="367" spans="9:60" x14ac:dyDescent="0.2">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row>
    <row r="368" spans="9:60" x14ac:dyDescent="0.2">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row>
    <row r="369" spans="9:60" x14ac:dyDescent="0.2">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row>
    <row r="370" spans="9:60" x14ac:dyDescent="0.2">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row>
    <row r="371" spans="9:60" x14ac:dyDescent="0.2">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row>
    <row r="372" spans="9:60" x14ac:dyDescent="0.2">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row>
    <row r="373" spans="9:60" x14ac:dyDescent="0.2">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row>
    <row r="374" spans="9:60" x14ac:dyDescent="0.2">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row>
    <row r="375" spans="9:60" x14ac:dyDescent="0.2">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row>
    <row r="376" spans="9:60" x14ac:dyDescent="0.2">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row>
    <row r="377" spans="9:60" x14ac:dyDescent="0.2">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row>
    <row r="378" spans="9:60" x14ac:dyDescent="0.2">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row>
    <row r="379" spans="9:60" x14ac:dyDescent="0.2">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row>
    <row r="380" spans="9:60" x14ac:dyDescent="0.2">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row>
    <row r="381" spans="9:60" x14ac:dyDescent="0.2">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row>
    <row r="382" spans="9:60" x14ac:dyDescent="0.2">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row>
    <row r="383" spans="9:60" x14ac:dyDescent="0.2">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row>
    <row r="384" spans="9:60" x14ac:dyDescent="0.2">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row>
    <row r="385" spans="9:60" x14ac:dyDescent="0.2">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row>
    <row r="386" spans="9:60" x14ac:dyDescent="0.2">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row>
    <row r="387" spans="9:60" x14ac:dyDescent="0.2">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row>
    <row r="388" spans="9:60" x14ac:dyDescent="0.2">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row>
    <row r="389" spans="9:60" x14ac:dyDescent="0.2">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row>
    <row r="390" spans="9:60" x14ac:dyDescent="0.2">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row>
    <row r="391" spans="9:60" x14ac:dyDescent="0.2">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row>
    <row r="392" spans="9:60" x14ac:dyDescent="0.2">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row>
    <row r="393" spans="9:60" x14ac:dyDescent="0.2">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row>
    <row r="394" spans="9:60" x14ac:dyDescent="0.2">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row>
    <row r="395" spans="9:60" x14ac:dyDescent="0.2">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row>
    <row r="396" spans="9:60" x14ac:dyDescent="0.2">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row>
    <row r="397" spans="9:60" x14ac:dyDescent="0.2">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row>
    <row r="398" spans="9:60" x14ac:dyDescent="0.2">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row>
    <row r="399" spans="9:60" x14ac:dyDescent="0.2">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row>
    <row r="400" spans="9:60" x14ac:dyDescent="0.2">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row>
    <row r="401" spans="9:60" x14ac:dyDescent="0.2">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row>
    <row r="402" spans="9:60" x14ac:dyDescent="0.2">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row>
    <row r="403" spans="9:60" x14ac:dyDescent="0.2">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row>
    <row r="404" spans="9:60" x14ac:dyDescent="0.2">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row>
    <row r="405" spans="9:60" x14ac:dyDescent="0.2">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row>
    <row r="406" spans="9:60" x14ac:dyDescent="0.2">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row>
    <row r="407" spans="9:60" x14ac:dyDescent="0.2">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row>
    <row r="408" spans="9:60" x14ac:dyDescent="0.2">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row>
    <row r="409" spans="9:60" x14ac:dyDescent="0.2">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row>
    <row r="410" spans="9:60" x14ac:dyDescent="0.2">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row>
    <row r="411" spans="9:60" x14ac:dyDescent="0.2">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row>
    <row r="412" spans="9:60" x14ac:dyDescent="0.2">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row>
    <row r="413" spans="9:60" x14ac:dyDescent="0.2">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row>
    <row r="414" spans="9:60" x14ac:dyDescent="0.2">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row>
    <row r="415" spans="9:60" x14ac:dyDescent="0.2">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row>
    <row r="416" spans="9:60" x14ac:dyDescent="0.2">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row>
  </sheetData>
  <mergeCells count="29">
    <mergeCell ref="I26:M26"/>
    <mergeCell ref="A13:G13"/>
    <mergeCell ref="H13:N13"/>
    <mergeCell ref="L7:O7"/>
    <mergeCell ref="G20:G24"/>
    <mergeCell ref="H14:N14"/>
    <mergeCell ref="H15:N15"/>
    <mergeCell ref="H16:N16"/>
    <mergeCell ref="H17:N17"/>
    <mergeCell ref="A14:B14"/>
    <mergeCell ref="A15:B15"/>
    <mergeCell ref="A16:B16"/>
    <mergeCell ref="A17:B17"/>
    <mergeCell ref="C14:D14"/>
    <mergeCell ref="C15:D15"/>
    <mergeCell ref="C16:D16"/>
    <mergeCell ref="C17:D17"/>
    <mergeCell ref="T7:AB7"/>
    <mergeCell ref="P7:S7"/>
    <mergeCell ref="D1:W3"/>
    <mergeCell ref="X1:AB1"/>
    <mergeCell ref="X2:AB2"/>
    <mergeCell ref="X3:AB3"/>
    <mergeCell ref="D5:AB5"/>
    <mergeCell ref="D6:AB6"/>
    <mergeCell ref="A4:AB4"/>
    <mergeCell ref="A1:C3"/>
    <mergeCell ref="I7:K7"/>
    <mergeCell ref="A5:C5"/>
  </mergeCells>
  <phoneticPr fontId="0" type="noConversion"/>
  <conditionalFormatting sqref="F14:F17">
    <cfRule type="cellIs" dxfId="21" priority="255" stopIfTrue="1" operator="greaterThan">
      <formula>0</formula>
    </cfRule>
  </conditionalFormatting>
  <conditionalFormatting sqref="K9">
    <cfRule type="containsText" dxfId="20" priority="58" operator="containsText" text="extrema">
      <formula>NOT(ISERROR(SEARCH("extrema",K9)))</formula>
    </cfRule>
    <cfRule type="containsText" dxfId="19" priority="59" operator="containsText" text="alta">
      <formula>NOT(ISERROR(SEARCH("alta",K9)))</formula>
    </cfRule>
    <cfRule type="containsText" dxfId="18" priority="60" operator="containsText" text="moderada">
      <formula>NOT(ISERROR(SEARCH("moderada",K9)))</formula>
    </cfRule>
    <cfRule type="containsText" dxfId="17" priority="61" operator="containsText" text="baja">
      <formula>NOT(ISERROR(SEARCH("baja",K9)))</formula>
    </cfRule>
  </conditionalFormatting>
  <conditionalFormatting sqref="O9">
    <cfRule type="containsText" dxfId="16" priority="37" operator="containsText" text="extrema">
      <formula>NOT(ISERROR(SEARCH("extrema",O9)))</formula>
    </cfRule>
    <cfRule type="containsText" dxfId="15" priority="38" operator="containsText" text="alta">
      <formula>NOT(ISERROR(SEARCH("alta",O9)))</formula>
    </cfRule>
    <cfRule type="containsText" dxfId="14" priority="39" operator="containsText" text="moderada">
      <formula>NOT(ISERROR(SEARCH("moderada",O9)))</formula>
    </cfRule>
    <cfRule type="containsText" dxfId="13" priority="40" operator="containsText" text="baja">
      <formula>NOT(ISERROR(SEARCH("baja",O9)))</formula>
    </cfRule>
  </conditionalFormatting>
  <conditionalFormatting sqref="K10:K12">
    <cfRule type="containsText" dxfId="12" priority="15" operator="containsText" text="extrema">
      <formula>NOT(ISERROR(SEARCH("extrema",K10)))</formula>
    </cfRule>
    <cfRule type="containsText" dxfId="11" priority="16" operator="containsText" text="alta">
      <formula>NOT(ISERROR(SEARCH("alta",K10)))</formula>
    </cfRule>
    <cfRule type="containsText" dxfId="10" priority="17" operator="containsText" text="moderada">
      <formula>NOT(ISERROR(SEARCH("moderada",K10)))</formula>
    </cfRule>
    <cfRule type="containsText" dxfId="9" priority="18" operator="containsText" text="baja">
      <formula>NOT(ISERROR(SEARCH("baja",K10)))</formula>
    </cfRule>
  </conditionalFormatting>
  <conditionalFormatting sqref="O10:O12">
    <cfRule type="containsText" dxfId="8" priority="1" operator="containsText" text="extrema">
      <formula>NOT(ISERROR(SEARCH("extrema",O10)))</formula>
    </cfRule>
    <cfRule type="containsText" dxfId="7" priority="2" operator="containsText" text="alta">
      <formula>NOT(ISERROR(SEARCH("alta",O10)))</formula>
    </cfRule>
    <cfRule type="containsText" dxfId="6" priority="3" operator="containsText" text="moderada">
      <formula>NOT(ISERROR(SEARCH("moderada",O10)))</formula>
    </cfRule>
    <cfRule type="containsText" dxfId="5" priority="4" operator="containsText" text="baja">
      <formula>NOT(ISERROR(SEARCH("baja",O10)))</formula>
    </cfRule>
  </conditionalFormatting>
  <dataValidations xWindow="309" yWindow="347" count="11">
    <dataValidation allowBlank="1" showInputMessage="1" showErrorMessage="1" promptTitle="Impacto" prompt="Es la magnitud de sus efectos en caso de que se materialice el riesgo, a manera de referencia, se adjunta a esta matriz un cuadro de impactos en la hoja &quot;Impactos&quot; " sqref="I8"/>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J8"/>
    <dataValidation allowBlank="1" showInputMessage="1" showErrorMessage="1" promptTitle="Evaluación de riesgos" prompt="De acuerdo al impacto y la probabilidad de ocurrencia, la matriz evalúa y valora el riesgo" sqref="K8"/>
    <dataValidation allowBlank="1" showInputMessage="1" showErrorMessage="1" promptTitle="Controles existentes" prompt="De la lista desplegable, seleccione la opción que mejor se adecúe al riesgo planteado" sqref="N8"/>
    <dataValidation allowBlank="1" showInputMessage="1" showErrorMessage="1" promptTitle="Valoración del riesgo" prompt="La valoración del riesgo toma como base la calificación y evaluación de los riesgos." sqref="O8"/>
    <dataValidation allowBlank="1" showInputMessage="1" showErrorMessage="1" promptTitle="Opciones de manejo" prompt="Ver cuatro de opciones de manejo y seleccionar la mas apropiada según el caso" sqref="P8"/>
    <dataValidation allowBlank="1" showInputMessage="1" showErrorMessage="1" promptTitle="Acciones" prompt="De acuerdo con la opción de manejo seleccionada, defina las acciones a desarrollar para cuplir con la misma" sqref="Q8"/>
    <dataValidation type="list" allowBlank="1" showInputMessage="1" showErrorMessage="1" sqref="I9:I12">
      <formula1>impacto1</formula1>
    </dataValidation>
    <dataValidation type="list" allowBlank="1" showInputMessage="1" showErrorMessage="1" sqref="J9:J12">
      <formula1>probabilidad1</formula1>
    </dataValidation>
    <dataValidation type="list" allowBlank="1" showInputMessage="1" showErrorMessage="1" sqref="M9:M12">
      <formula1>tipoctrl</formula1>
    </dataValidation>
    <dataValidation type="list" allowBlank="1" showInputMessage="1" showErrorMessage="1" sqref="N9:N12">
      <formula1>control</formula1>
    </dataValidation>
  </dataValidations>
  <pageMargins left="0.78740157480314965" right="0.75" top="0.78740157480314965" bottom="0.59055118110236227" header="0" footer="0.39370078740157483"/>
  <pageSetup scale="32" fitToHeight="0" orientation="landscape" horizontalDpi="4294967294" r:id="rId1"/>
  <headerFooter alignWithMargins="0">
    <oddFooter>&amp;CPágina &amp;P de &amp;N</oddFooter>
  </headerFooter>
  <drawing r:id="rId2"/>
  <legacyDrawing r:id="rId3"/>
  <extLst>
    <ext xmlns:x14="http://schemas.microsoft.com/office/spreadsheetml/2009/9/main" uri="{CCE6A557-97BC-4b89-ADB6-D9C93CAAB3DF}">
      <x14:dataValidations xmlns:xm="http://schemas.microsoft.com/office/excel/2006/main" xWindow="309" yWindow="347" count="4">
        <x14:dataValidation type="list" allowBlank="1" showInputMessage="1" showErrorMessage="1">
          <x14:formula1>
            <xm:f>Listas!$A$2:$A$18</xm:f>
          </x14:formula1>
          <xm:sqref>B9:B12</xm:sqref>
        </x14:dataValidation>
        <x14:dataValidation type="list" allowBlank="1" showInputMessage="1" showErrorMessage="1">
          <x14:formula1>
            <xm:f>'Clasificación del Riesgo'!$A$2:$A$10</xm:f>
          </x14:formula1>
          <xm:sqref>E9:E12</xm:sqref>
        </x14:dataValidation>
        <x14:dataValidation type="list" allowBlank="1" showInputMessage="1" showErrorMessage="1">
          <x14:formula1>
            <xm:f>[1]Listas!#REF!</xm:f>
          </x14:formula1>
          <xm:sqref>K9:K12</xm:sqref>
        </x14:dataValidation>
        <x14:dataValidation type="list" allowBlank="1" showInputMessage="1" showErrorMessage="1">
          <x14:formula1>
            <xm:f>Listas!$M$2:$M$3</xm:f>
          </x14:formula1>
          <xm:sqref>Z9:Z12 AB9:AB12 X9:X12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6"/>
  <sheetViews>
    <sheetView topLeftCell="A13" workbookViewId="0">
      <selection activeCell="A16" sqref="A16"/>
    </sheetView>
  </sheetViews>
  <sheetFormatPr baseColWidth="10" defaultColWidth="11.42578125" defaultRowHeight="12.75" x14ac:dyDescent="0.2"/>
  <cols>
    <col min="1" max="1" width="51.42578125" bestFit="1" customWidth="1"/>
    <col min="6" max="6" width="9.7109375" style="7" customWidth="1"/>
    <col min="7" max="8" width="9.42578125" style="7" customWidth="1"/>
    <col min="9" max="9" width="8.28515625" style="7" customWidth="1"/>
    <col min="10" max="10" width="17.42578125" style="7" customWidth="1"/>
    <col min="11" max="11" width="13.140625" style="7" customWidth="1"/>
    <col min="12" max="12" width="14.140625" style="7" customWidth="1"/>
    <col min="13" max="13" width="11.140625" bestFit="1" customWidth="1"/>
  </cols>
  <sheetData>
    <row r="1" spans="1:13" ht="25.5" customHeight="1" x14ac:dyDescent="0.2">
      <c r="A1" s="59" t="s">
        <v>146</v>
      </c>
      <c r="B1" t="s">
        <v>57</v>
      </c>
      <c r="C1" t="s">
        <v>147</v>
      </c>
      <c r="D1" t="s">
        <v>148</v>
      </c>
      <c r="E1" t="s">
        <v>149</v>
      </c>
      <c r="F1" s="6" t="s">
        <v>150</v>
      </c>
      <c r="G1" s="6" t="s">
        <v>151</v>
      </c>
      <c r="H1" s="7" t="s">
        <v>152</v>
      </c>
      <c r="I1" s="7" t="s">
        <v>153</v>
      </c>
      <c r="J1" s="7" t="s">
        <v>154</v>
      </c>
      <c r="K1" s="7" t="s">
        <v>155</v>
      </c>
      <c r="L1" s="7" t="s">
        <v>156</v>
      </c>
      <c r="M1" s="60" t="s">
        <v>157</v>
      </c>
    </row>
    <row r="2" spans="1:13" ht="76.5" customHeight="1" x14ac:dyDescent="0.2">
      <c r="A2" s="54" t="s">
        <v>158</v>
      </c>
      <c r="B2" s="97" t="s">
        <v>159</v>
      </c>
      <c r="C2" s="97" t="s">
        <v>84</v>
      </c>
      <c r="D2" s="6" t="s">
        <v>86</v>
      </c>
      <c r="E2" s="97" t="s">
        <v>160</v>
      </c>
      <c r="F2" s="6" t="s">
        <v>159</v>
      </c>
      <c r="G2" s="6" t="s">
        <v>161</v>
      </c>
      <c r="H2" s="6" t="s">
        <v>162</v>
      </c>
      <c r="I2" s="6" t="s">
        <v>162</v>
      </c>
      <c r="J2" s="98" t="s">
        <v>160</v>
      </c>
      <c r="K2" s="6" t="s">
        <v>86</v>
      </c>
      <c r="L2" s="6" t="s">
        <v>162</v>
      </c>
      <c r="M2" s="61" t="s">
        <v>163</v>
      </c>
    </row>
    <row r="3" spans="1:13" ht="76.5" customHeight="1" x14ac:dyDescent="0.2">
      <c r="A3" s="54" t="s">
        <v>164</v>
      </c>
      <c r="B3" s="6" t="s">
        <v>142</v>
      </c>
      <c r="C3" s="6" t="s">
        <v>139</v>
      </c>
      <c r="D3" s="6" t="s">
        <v>165</v>
      </c>
      <c r="E3" s="6" t="s">
        <v>166</v>
      </c>
      <c r="F3" s="6" t="s">
        <v>159</v>
      </c>
      <c r="G3" s="6" t="s">
        <v>139</v>
      </c>
      <c r="H3" s="6" t="s">
        <v>167</v>
      </c>
      <c r="I3" s="6" t="s">
        <v>162</v>
      </c>
      <c r="J3" s="98" t="s">
        <v>160</v>
      </c>
      <c r="K3" s="6" t="s">
        <v>165</v>
      </c>
      <c r="L3" s="6" t="s">
        <v>162</v>
      </c>
      <c r="M3" s="61" t="s">
        <v>93</v>
      </c>
    </row>
    <row r="4" spans="1:13" ht="76.5" customHeight="1" x14ac:dyDescent="0.2">
      <c r="A4" s="54" t="s">
        <v>168</v>
      </c>
      <c r="B4" s="6" t="s">
        <v>143</v>
      </c>
      <c r="C4" s="6" t="s">
        <v>140</v>
      </c>
      <c r="D4" s="6"/>
      <c r="E4" s="6" t="s">
        <v>87</v>
      </c>
      <c r="F4" s="6" t="s">
        <v>159</v>
      </c>
      <c r="G4" s="6" t="s">
        <v>140</v>
      </c>
      <c r="H4" s="6" t="s">
        <v>169</v>
      </c>
      <c r="I4" s="6" t="s">
        <v>162</v>
      </c>
      <c r="J4" s="98" t="s">
        <v>166</v>
      </c>
      <c r="K4" s="6" t="s">
        <v>86</v>
      </c>
      <c r="L4" s="6" t="s">
        <v>162</v>
      </c>
      <c r="M4" s="54"/>
    </row>
    <row r="5" spans="1:13" ht="89.25" customHeight="1" x14ac:dyDescent="0.2">
      <c r="A5" s="54" t="s">
        <v>170</v>
      </c>
      <c r="B5" s="6" t="s">
        <v>144</v>
      </c>
      <c r="C5" s="99" t="s">
        <v>141</v>
      </c>
      <c r="D5" s="6"/>
      <c r="E5" s="6"/>
      <c r="F5" s="6" t="s">
        <v>159</v>
      </c>
      <c r="G5" s="6" t="s">
        <v>141</v>
      </c>
      <c r="H5" s="6" t="s">
        <v>171</v>
      </c>
      <c r="I5" s="6" t="s">
        <v>162</v>
      </c>
      <c r="J5" s="98" t="s">
        <v>166</v>
      </c>
      <c r="K5" s="6" t="s">
        <v>165</v>
      </c>
      <c r="L5" s="6" t="s">
        <v>162</v>
      </c>
      <c r="M5" s="54"/>
    </row>
    <row r="6" spans="1:13" ht="127.5" customHeight="1" x14ac:dyDescent="0.2">
      <c r="A6" s="54" t="s">
        <v>172</v>
      </c>
      <c r="B6" s="6" t="s">
        <v>83</v>
      </c>
      <c r="C6" s="6" t="s">
        <v>138</v>
      </c>
      <c r="D6" s="6"/>
      <c r="E6" s="6"/>
      <c r="F6" s="6" t="s">
        <v>159</v>
      </c>
      <c r="G6" s="6" t="s">
        <v>138</v>
      </c>
      <c r="H6" s="6" t="s">
        <v>173</v>
      </c>
      <c r="I6" s="6" t="s">
        <v>162</v>
      </c>
      <c r="J6" s="98" t="s">
        <v>87</v>
      </c>
      <c r="K6" s="6" t="s">
        <v>86</v>
      </c>
      <c r="L6" s="6" t="s">
        <v>162</v>
      </c>
      <c r="M6" s="54"/>
    </row>
    <row r="7" spans="1:13" ht="76.5" customHeight="1" x14ac:dyDescent="0.2">
      <c r="A7" s="54" t="s">
        <v>76</v>
      </c>
      <c r="F7" s="6" t="s">
        <v>142</v>
      </c>
      <c r="G7" s="6" t="s">
        <v>161</v>
      </c>
      <c r="H7" s="6" t="s">
        <v>167</v>
      </c>
      <c r="I7" s="6" t="s">
        <v>162</v>
      </c>
      <c r="J7" s="98" t="s">
        <v>87</v>
      </c>
      <c r="K7" s="6" t="s">
        <v>165</v>
      </c>
      <c r="L7" s="6" t="s">
        <v>162</v>
      </c>
      <c r="M7" s="54"/>
    </row>
    <row r="8" spans="1:13" ht="76.5" customHeight="1" x14ac:dyDescent="0.2">
      <c r="A8" s="54" t="s">
        <v>174</v>
      </c>
      <c r="F8" s="6" t="s">
        <v>142</v>
      </c>
      <c r="G8" s="6" t="s">
        <v>139</v>
      </c>
      <c r="H8" s="6" t="s">
        <v>175</v>
      </c>
      <c r="I8" s="6" t="s">
        <v>167</v>
      </c>
      <c r="J8" s="98" t="s">
        <v>160</v>
      </c>
      <c r="K8" s="6" t="s">
        <v>86</v>
      </c>
      <c r="L8" s="6" t="s">
        <v>162</v>
      </c>
      <c r="M8" s="54"/>
    </row>
    <row r="9" spans="1:13" ht="89.25" x14ac:dyDescent="0.2">
      <c r="A9" s="54" t="s">
        <v>176</v>
      </c>
      <c r="F9" s="6" t="s">
        <v>142</v>
      </c>
      <c r="G9" s="6" t="s">
        <v>140</v>
      </c>
      <c r="H9" s="6" t="s">
        <v>177</v>
      </c>
      <c r="I9" s="6" t="s">
        <v>167</v>
      </c>
      <c r="J9" s="98" t="s">
        <v>160</v>
      </c>
      <c r="K9" s="6" t="s">
        <v>165</v>
      </c>
      <c r="L9" s="6" t="s">
        <v>167</v>
      </c>
      <c r="M9" s="54"/>
    </row>
    <row r="10" spans="1:13" ht="127.5" x14ac:dyDescent="0.2">
      <c r="A10" s="54" t="s">
        <v>178</v>
      </c>
      <c r="F10" s="6" t="s">
        <v>142</v>
      </c>
      <c r="G10" s="6" t="s">
        <v>141</v>
      </c>
      <c r="H10" s="6" t="s">
        <v>179</v>
      </c>
      <c r="I10" s="6" t="s">
        <v>167</v>
      </c>
      <c r="J10" s="98" t="s">
        <v>166</v>
      </c>
      <c r="K10" s="6" t="s">
        <v>86</v>
      </c>
      <c r="L10" s="6" t="s">
        <v>167</v>
      </c>
      <c r="M10" s="54"/>
    </row>
    <row r="11" spans="1:13" ht="127.5" x14ac:dyDescent="0.2">
      <c r="A11" s="54" t="s">
        <v>180</v>
      </c>
      <c r="F11" s="6" t="s">
        <v>142</v>
      </c>
      <c r="G11" s="6" t="s">
        <v>138</v>
      </c>
      <c r="H11" s="6" t="s">
        <v>181</v>
      </c>
      <c r="I11" s="6" t="s">
        <v>167</v>
      </c>
      <c r="J11" s="98" t="s">
        <v>166</v>
      </c>
      <c r="K11" s="6" t="s">
        <v>165</v>
      </c>
      <c r="L11" s="6" t="s">
        <v>162</v>
      </c>
      <c r="M11" s="54"/>
    </row>
    <row r="12" spans="1:13" ht="89.25" x14ac:dyDescent="0.2">
      <c r="A12" s="54" t="s">
        <v>182</v>
      </c>
      <c r="F12" s="6" t="s">
        <v>143</v>
      </c>
      <c r="G12" s="6" t="s">
        <v>161</v>
      </c>
      <c r="H12" s="6" t="s">
        <v>183</v>
      </c>
      <c r="I12" s="6" t="s">
        <v>167</v>
      </c>
      <c r="J12" s="98" t="s">
        <v>87</v>
      </c>
      <c r="K12" s="6" t="s">
        <v>86</v>
      </c>
      <c r="L12" s="6" t="s">
        <v>167</v>
      </c>
      <c r="M12" s="54"/>
    </row>
    <row r="13" spans="1:13" ht="89.25" x14ac:dyDescent="0.2">
      <c r="A13" s="54" t="s">
        <v>184</v>
      </c>
      <c r="F13" s="6" t="s">
        <v>143</v>
      </c>
      <c r="G13" s="6" t="s">
        <v>139</v>
      </c>
      <c r="H13" s="6" t="s">
        <v>177</v>
      </c>
      <c r="I13" s="6" t="s">
        <v>167</v>
      </c>
      <c r="J13" s="98" t="s">
        <v>87</v>
      </c>
      <c r="K13" s="6" t="s">
        <v>165</v>
      </c>
      <c r="L13" s="6" t="s">
        <v>162</v>
      </c>
      <c r="M13" s="54"/>
    </row>
    <row r="14" spans="1:13" ht="127.5" x14ac:dyDescent="0.2">
      <c r="A14" s="54" t="s">
        <v>185</v>
      </c>
      <c r="F14" s="6" t="s">
        <v>143</v>
      </c>
      <c r="G14" s="6" t="s">
        <v>140</v>
      </c>
      <c r="H14" s="6" t="s">
        <v>186</v>
      </c>
      <c r="I14" s="6" t="s">
        <v>169</v>
      </c>
      <c r="J14" s="98" t="s">
        <v>160</v>
      </c>
      <c r="K14" s="6" t="s">
        <v>86</v>
      </c>
      <c r="L14" s="6" t="s">
        <v>167</v>
      </c>
      <c r="M14" s="54"/>
    </row>
    <row r="15" spans="1:13" ht="127.5" x14ac:dyDescent="0.2">
      <c r="A15" s="54" t="s">
        <v>187</v>
      </c>
      <c r="F15" s="6" t="s">
        <v>143</v>
      </c>
      <c r="G15" s="6" t="s">
        <v>141</v>
      </c>
      <c r="H15" s="6" t="s">
        <v>188</v>
      </c>
      <c r="I15" s="6" t="s">
        <v>169</v>
      </c>
      <c r="J15" s="98" t="s">
        <v>160</v>
      </c>
      <c r="K15" s="6" t="s">
        <v>165</v>
      </c>
      <c r="L15" s="6" t="s">
        <v>169</v>
      </c>
      <c r="M15" s="54"/>
    </row>
    <row r="16" spans="1:13" ht="127.5" x14ac:dyDescent="0.2">
      <c r="A16" s="54" t="s">
        <v>189</v>
      </c>
      <c r="F16" s="6" t="s">
        <v>143</v>
      </c>
      <c r="G16" s="6" t="s">
        <v>138</v>
      </c>
      <c r="H16" s="6" t="s">
        <v>190</v>
      </c>
      <c r="I16" s="6" t="s">
        <v>169</v>
      </c>
      <c r="J16" s="98" t="s">
        <v>166</v>
      </c>
      <c r="K16" s="6" t="s">
        <v>86</v>
      </c>
      <c r="L16" s="6" t="s">
        <v>169</v>
      </c>
      <c r="M16" s="54"/>
    </row>
    <row r="17" spans="1:13" ht="127.5" x14ac:dyDescent="0.2">
      <c r="A17" s="54" t="s">
        <v>191</v>
      </c>
      <c r="F17" s="6" t="s">
        <v>144</v>
      </c>
      <c r="G17" s="6" t="s">
        <v>161</v>
      </c>
      <c r="H17" s="6" t="s">
        <v>192</v>
      </c>
      <c r="I17" s="6" t="s">
        <v>169</v>
      </c>
      <c r="J17" s="98" t="s">
        <v>166</v>
      </c>
      <c r="K17" s="6" t="s">
        <v>165</v>
      </c>
      <c r="L17" s="6" t="s">
        <v>167</v>
      </c>
      <c r="M17" s="54"/>
    </row>
    <row r="18" spans="1:13" ht="127.5" x14ac:dyDescent="0.2">
      <c r="A18" s="54"/>
      <c r="F18" s="6" t="s">
        <v>144</v>
      </c>
      <c r="G18" s="6" t="s">
        <v>139</v>
      </c>
      <c r="H18" s="6" t="s">
        <v>179</v>
      </c>
      <c r="I18" s="6" t="s">
        <v>169</v>
      </c>
      <c r="J18" s="98" t="s">
        <v>87</v>
      </c>
      <c r="K18" s="6" t="s">
        <v>86</v>
      </c>
      <c r="L18" s="6" t="s">
        <v>169</v>
      </c>
      <c r="M18" s="54"/>
    </row>
    <row r="19" spans="1:13" ht="127.5" x14ac:dyDescent="0.2">
      <c r="A19" s="54"/>
      <c r="F19" s="6" t="s">
        <v>144</v>
      </c>
      <c r="G19" s="6" t="s">
        <v>140</v>
      </c>
      <c r="H19" s="6" t="s">
        <v>193</v>
      </c>
      <c r="I19" s="6" t="s">
        <v>169</v>
      </c>
      <c r="J19" s="98" t="s">
        <v>87</v>
      </c>
      <c r="K19" s="6" t="s">
        <v>165</v>
      </c>
      <c r="L19" s="6" t="s">
        <v>162</v>
      </c>
      <c r="M19" s="54"/>
    </row>
    <row r="20" spans="1:13" ht="140.25" x14ac:dyDescent="0.2">
      <c r="A20" s="54"/>
      <c r="F20" s="6" t="s">
        <v>144</v>
      </c>
      <c r="G20" s="6" t="s">
        <v>141</v>
      </c>
      <c r="H20" s="6" t="s">
        <v>194</v>
      </c>
      <c r="I20" s="6" t="s">
        <v>171</v>
      </c>
      <c r="J20" s="98" t="s">
        <v>160</v>
      </c>
      <c r="K20" s="6" t="s">
        <v>86</v>
      </c>
      <c r="L20" s="6" t="s">
        <v>169</v>
      </c>
      <c r="M20" s="54"/>
    </row>
    <row r="21" spans="1:13" ht="140.25" x14ac:dyDescent="0.2">
      <c r="A21" s="54"/>
      <c r="F21" s="6" t="s">
        <v>144</v>
      </c>
      <c r="G21" s="6" t="s">
        <v>138</v>
      </c>
      <c r="H21" s="6" t="s">
        <v>195</v>
      </c>
      <c r="I21" s="6" t="s">
        <v>171</v>
      </c>
      <c r="J21" s="98" t="s">
        <v>160</v>
      </c>
      <c r="K21" s="6" t="s">
        <v>165</v>
      </c>
      <c r="L21" s="6" t="s">
        <v>171</v>
      </c>
      <c r="M21" s="54"/>
    </row>
    <row r="22" spans="1:13" ht="140.25" x14ac:dyDescent="0.2">
      <c r="A22" s="54"/>
      <c r="F22" s="6" t="s">
        <v>83</v>
      </c>
      <c r="G22" s="6" t="s">
        <v>161</v>
      </c>
      <c r="H22" s="6" t="s">
        <v>173</v>
      </c>
      <c r="I22" s="6" t="s">
        <v>171</v>
      </c>
      <c r="J22" s="98" t="s">
        <v>166</v>
      </c>
      <c r="K22" s="6" t="s">
        <v>86</v>
      </c>
      <c r="L22" s="6" t="s">
        <v>171</v>
      </c>
      <c r="M22" s="54"/>
    </row>
    <row r="23" spans="1:13" ht="140.25" x14ac:dyDescent="0.2">
      <c r="A23" s="54"/>
      <c r="F23" s="6" t="s">
        <v>83</v>
      </c>
      <c r="G23" s="6" t="s">
        <v>139</v>
      </c>
      <c r="H23" s="6" t="s">
        <v>196</v>
      </c>
      <c r="I23" s="6" t="s">
        <v>171</v>
      </c>
      <c r="J23" s="98" t="s">
        <v>166</v>
      </c>
      <c r="K23" s="6" t="s">
        <v>165</v>
      </c>
      <c r="L23" s="6" t="s">
        <v>169</v>
      </c>
      <c r="M23" s="54"/>
    </row>
    <row r="24" spans="1:13" ht="140.25" x14ac:dyDescent="0.2">
      <c r="A24" s="54"/>
      <c r="F24" s="6" t="s">
        <v>83</v>
      </c>
      <c r="G24" s="6" t="s">
        <v>140</v>
      </c>
      <c r="H24" s="6" t="s">
        <v>190</v>
      </c>
      <c r="I24" s="6" t="s">
        <v>171</v>
      </c>
      <c r="J24" s="98" t="s">
        <v>87</v>
      </c>
      <c r="K24" s="6" t="s">
        <v>86</v>
      </c>
      <c r="L24" s="6" t="s">
        <v>171</v>
      </c>
      <c r="M24" s="54"/>
    </row>
    <row r="25" spans="1:13" ht="140.25" x14ac:dyDescent="0.2">
      <c r="A25" s="54"/>
      <c r="F25" s="6" t="s">
        <v>83</v>
      </c>
      <c r="G25" s="6" t="s">
        <v>141</v>
      </c>
      <c r="H25" s="6" t="s">
        <v>195</v>
      </c>
      <c r="I25" s="6" t="s">
        <v>171</v>
      </c>
      <c r="J25" s="98" t="s">
        <v>87</v>
      </c>
      <c r="K25" s="6" t="s">
        <v>165</v>
      </c>
      <c r="L25" s="6" t="s">
        <v>167</v>
      </c>
      <c r="M25" s="54"/>
    </row>
    <row r="26" spans="1:13" ht="165.75" x14ac:dyDescent="0.2">
      <c r="A26" s="54"/>
      <c r="F26" s="6" t="s">
        <v>83</v>
      </c>
      <c r="G26" s="6" t="s">
        <v>138</v>
      </c>
      <c r="H26" s="6" t="s">
        <v>197</v>
      </c>
      <c r="I26" s="6" t="s">
        <v>173</v>
      </c>
      <c r="J26" s="98" t="s">
        <v>160</v>
      </c>
      <c r="K26" s="6" t="s">
        <v>86</v>
      </c>
      <c r="L26" s="6" t="s">
        <v>171</v>
      </c>
      <c r="M26" s="54"/>
    </row>
    <row r="27" spans="1:13" ht="165.75" x14ac:dyDescent="0.2">
      <c r="A27" s="54"/>
      <c r="F27" s="6"/>
      <c r="G27" s="6"/>
      <c r="H27" s="6"/>
      <c r="I27" s="6" t="s">
        <v>173</v>
      </c>
      <c r="J27" s="98" t="s">
        <v>160</v>
      </c>
      <c r="K27" s="6" t="s">
        <v>165</v>
      </c>
      <c r="L27" s="6" t="s">
        <v>173</v>
      </c>
      <c r="M27" s="54"/>
    </row>
    <row r="28" spans="1:13" ht="165.75" x14ac:dyDescent="0.2">
      <c r="A28" s="54"/>
      <c r="I28" s="6" t="s">
        <v>173</v>
      </c>
      <c r="J28" s="98" t="s">
        <v>166</v>
      </c>
      <c r="K28" s="6" t="s">
        <v>86</v>
      </c>
      <c r="L28" s="6" t="s">
        <v>173</v>
      </c>
      <c r="M28" s="54"/>
    </row>
    <row r="29" spans="1:13" ht="165.75" x14ac:dyDescent="0.2">
      <c r="A29" s="54"/>
      <c r="I29" s="6" t="s">
        <v>173</v>
      </c>
      <c r="J29" s="98" t="s">
        <v>166</v>
      </c>
      <c r="K29" s="6" t="s">
        <v>165</v>
      </c>
      <c r="L29" s="6" t="s">
        <v>171</v>
      </c>
      <c r="M29" s="54"/>
    </row>
    <row r="30" spans="1:13" ht="165.75" x14ac:dyDescent="0.2">
      <c r="A30" s="54"/>
      <c r="I30" s="6" t="s">
        <v>173</v>
      </c>
      <c r="J30" s="98" t="s">
        <v>87</v>
      </c>
      <c r="K30" s="6" t="s">
        <v>86</v>
      </c>
      <c r="L30" s="6" t="s">
        <v>173</v>
      </c>
      <c r="M30" s="54"/>
    </row>
    <row r="31" spans="1:13" ht="165.75" x14ac:dyDescent="0.2">
      <c r="A31" s="54"/>
      <c r="I31" s="6" t="s">
        <v>173</v>
      </c>
      <c r="J31" s="98" t="s">
        <v>87</v>
      </c>
      <c r="K31" s="6" t="s">
        <v>165</v>
      </c>
      <c r="L31" s="6" t="s">
        <v>169</v>
      </c>
      <c r="M31" s="54"/>
    </row>
    <row r="32" spans="1:13" ht="89.25" x14ac:dyDescent="0.2">
      <c r="A32" s="54"/>
      <c r="I32" s="6" t="s">
        <v>167</v>
      </c>
      <c r="J32" s="98" t="s">
        <v>160</v>
      </c>
      <c r="K32" s="6" t="s">
        <v>86</v>
      </c>
      <c r="L32" s="6" t="s">
        <v>173</v>
      </c>
      <c r="M32" s="54"/>
    </row>
    <row r="33" spans="1:13" ht="76.5" x14ac:dyDescent="0.2">
      <c r="A33" s="54"/>
      <c r="I33" s="6" t="s">
        <v>167</v>
      </c>
      <c r="J33" s="98" t="s">
        <v>160</v>
      </c>
      <c r="K33" s="6" t="s">
        <v>165</v>
      </c>
      <c r="L33" s="6" t="s">
        <v>167</v>
      </c>
      <c r="M33" s="54"/>
    </row>
    <row r="34" spans="1:13" ht="76.5" x14ac:dyDescent="0.2">
      <c r="A34" s="54"/>
      <c r="I34" s="6" t="s">
        <v>167</v>
      </c>
      <c r="J34" s="98" t="s">
        <v>166</v>
      </c>
      <c r="K34" s="6" t="s">
        <v>86</v>
      </c>
      <c r="L34" s="6" t="s">
        <v>167</v>
      </c>
      <c r="M34" s="54"/>
    </row>
    <row r="35" spans="1:13" ht="76.5" x14ac:dyDescent="0.2">
      <c r="A35" s="54"/>
      <c r="I35" s="6" t="s">
        <v>167</v>
      </c>
      <c r="J35" s="98" t="s">
        <v>166</v>
      </c>
      <c r="K35" s="6" t="s">
        <v>165</v>
      </c>
      <c r="L35" s="6" t="s">
        <v>167</v>
      </c>
      <c r="M35" s="54"/>
    </row>
    <row r="36" spans="1:13" ht="76.5" x14ac:dyDescent="0.2">
      <c r="A36" s="54"/>
      <c r="I36" s="6" t="s">
        <v>167</v>
      </c>
      <c r="J36" s="98" t="s">
        <v>87</v>
      </c>
      <c r="K36" s="6" t="s">
        <v>86</v>
      </c>
      <c r="L36" s="6" t="s">
        <v>162</v>
      </c>
      <c r="M36" s="54"/>
    </row>
    <row r="37" spans="1:13" ht="76.5" x14ac:dyDescent="0.2">
      <c r="A37" s="54"/>
      <c r="H37" s="66"/>
      <c r="I37" s="6" t="s">
        <v>167</v>
      </c>
      <c r="J37" s="98" t="s">
        <v>87</v>
      </c>
      <c r="K37" s="6" t="s">
        <v>165</v>
      </c>
      <c r="L37" s="6" t="s">
        <v>167</v>
      </c>
      <c r="M37" s="54"/>
    </row>
    <row r="38" spans="1:13" ht="76.5" x14ac:dyDescent="0.2">
      <c r="A38" s="54"/>
      <c r="H38" s="11"/>
      <c r="I38" s="6" t="s">
        <v>175</v>
      </c>
      <c r="J38" s="98" t="s">
        <v>160</v>
      </c>
      <c r="K38" s="6" t="s">
        <v>86</v>
      </c>
      <c r="L38" s="6" t="s">
        <v>162</v>
      </c>
      <c r="M38" s="54"/>
    </row>
    <row r="39" spans="1:13" ht="76.5" x14ac:dyDescent="0.2">
      <c r="A39" s="54"/>
      <c r="H39" s="11"/>
      <c r="I39" s="6" t="s">
        <v>175</v>
      </c>
      <c r="J39" s="98" t="s">
        <v>160</v>
      </c>
      <c r="K39" s="6" t="s">
        <v>165</v>
      </c>
      <c r="L39" s="6" t="s">
        <v>175</v>
      </c>
      <c r="M39" s="54"/>
    </row>
    <row r="40" spans="1:13" ht="76.5" x14ac:dyDescent="0.2">
      <c r="A40" s="54"/>
      <c r="F40" s="66"/>
      <c r="G40" s="66"/>
      <c r="H40" s="11"/>
      <c r="I40" s="6" t="s">
        <v>175</v>
      </c>
      <c r="J40" s="98" t="s">
        <v>166</v>
      </c>
      <c r="K40" s="6" t="s">
        <v>86</v>
      </c>
      <c r="L40" s="6" t="s">
        <v>175</v>
      </c>
      <c r="M40" s="54"/>
    </row>
    <row r="41" spans="1:13" ht="76.5" x14ac:dyDescent="0.2">
      <c r="A41" s="54"/>
      <c r="F41" s="11"/>
      <c r="G41" s="11"/>
      <c r="H41" s="11"/>
      <c r="I41" s="6" t="s">
        <v>175</v>
      </c>
      <c r="J41" s="98" t="s">
        <v>166</v>
      </c>
      <c r="K41" s="6" t="s">
        <v>165</v>
      </c>
      <c r="L41" s="6" t="s">
        <v>167</v>
      </c>
      <c r="M41" s="54"/>
    </row>
    <row r="42" spans="1:13" ht="76.5" x14ac:dyDescent="0.2">
      <c r="A42" s="54"/>
      <c r="F42" s="11"/>
      <c r="G42" s="11"/>
      <c r="H42" s="11"/>
      <c r="I42" s="6" t="s">
        <v>175</v>
      </c>
      <c r="J42" s="98" t="s">
        <v>87</v>
      </c>
      <c r="K42" s="6" t="s">
        <v>86</v>
      </c>
      <c r="L42" s="6" t="s">
        <v>167</v>
      </c>
      <c r="M42" s="54"/>
    </row>
    <row r="43" spans="1:13" ht="76.5" x14ac:dyDescent="0.2">
      <c r="A43" s="54"/>
      <c r="F43" s="11"/>
      <c r="G43" s="11"/>
      <c r="H43" s="11"/>
      <c r="I43" s="6" t="s">
        <v>175</v>
      </c>
      <c r="J43" s="98" t="s">
        <v>87</v>
      </c>
      <c r="K43" s="6" t="s">
        <v>165</v>
      </c>
      <c r="L43" s="6" t="s">
        <v>167</v>
      </c>
      <c r="M43" s="54"/>
    </row>
    <row r="44" spans="1:13" ht="140.25" x14ac:dyDescent="0.2">
      <c r="A44" s="54"/>
      <c r="F44" s="11"/>
      <c r="G44" s="11"/>
      <c r="H44" s="11"/>
      <c r="I44" s="6" t="s">
        <v>177</v>
      </c>
      <c r="J44" s="98" t="s">
        <v>160</v>
      </c>
      <c r="K44" s="6" t="s">
        <v>86</v>
      </c>
      <c r="L44" s="6" t="s">
        <v>167</v>
      </c>
      <c r="M44" s="54"/>
    </row>
    <row r="45" spans="1:13" ht="140.25" x14ac:dyDescent="0.2">
      <c r="A45" s="54"/>
      <c r="F45" s="11"/>
      <c r="G45" s="11"/>
      <c r="H45" s="11"/>
      <c r="I45" s="6" t="s">
        <v>177</v>
      </c>
      <c r="J45" s="98" t="s">
        <v>160</v>
      </c>
      <c r="K45" s="6" t="s">
        <v>165</v>
      </c>
      <c r="L45" s="6" t="s">
        <v>177</v>
      </c>
      <c r="M45" s="54"/>
    </row>
    <row r="46" spans="1:13" ht="140.25" x14ac:dyDescent="0.2">
      <c r="A46" s="54"/>
      <c r="F46" s="11"/>
      <c r="G46" s="11"/>
      <c r="H46" s="11"/>
      <c r="I46" s="6" t="s">
        <v>177</v>
      </c>
      <c r="J46" s="98" t="s">
        <v>166</v>
      </c>
      <c r="K46" s="6" t="s">
        <v>86</v>
      </c>
      <c r="L46" s="6" t="s">
        <v>177</v>
      </c>
      <c r="M46" s="54"/>
    </row>
    <row r="47" spans="1:13" ht="140.25" x14ac:dyDescent="0.2">
      <c r="A47" s="54"/>
      <c r="F47" s="11"/>
      <c r="G47" s="11"/>
      <c r="H47" s="11"/>
      <c r="I47" s="6" t="s">
        <v>177</v>
      </c>
      <c r="J47" s="98" t="s">
        <v>166</v>
      </c>
      <c r="K47" s="6" t="s">
        <v>165</v>
      </c>
      <c r="L47" s="6" t="s">
        <v>175</v>
      </c>
      <c r="M47" s="54"/>
    </row>
    <row r="48" spans="1:13" ht="140.25" x14ac:dyDescent="0.2">
      <c r="A48" s="54"/>
      <c r="F48" s="11"/>
      <c r="G48" s="11"/>
      <c r="H48" s="11"/>
      <c r="I48" s="6" t="s">
        <v>177</v>
      </c>
      <c r="J48" s="98" t="s">
        <v>87</v>
      </c>
      <c r="K48" s="6" t="s">
        <v>86</v>
      </c>
      <c r="L48" s="6" t="s">
        <v>169</v>
      </c>
      <c r="M48" s="54"/>
    </row>
    <row r="49" spans="1:13" ht="140.25" x14ac:dyDescent="0.2">
      <c r="A49" s="54"/>
      <c r="F49" s="11"/>
      <c r="G49" s="11"/>
      <c r="H49" s="11"/>
      <c r="I49" s="6" t="s">
        <v>177</v>
      </c>
      <c r="J49" s="98" t="s">
        <v>87</v>
      </c>
      <c r="K49" s="6" t="s">
        <v>165</v>
      </c>
      <c r="L49" s="6" t="s">
        <v>167</v>
      </c>
      <c r="M49" s="54"/>
    </row>
    <row r="50" spans="1:13" ht="165.75" x14ac:dyDescent="0.2">
      <c r="A50" s="54"/>
      <c r="F50" s="11"/>
      <c r="G50" s="11"/>
      <c r="H50" s="11"/>
      <c r="I50" s="6" t="s">
        <v>179</v>
      </c>
      <c r="J50" s="98" t="s">
        <v>160</v>
      </c>
      <c r="K50" s="6" t="s">
        <v>86</v>
      </c>
      <c r="L50" s="6" t="s">
        <v>169</v>
      </c>
      <c r="M50" s="54"/>
    </row>
    <row r="51" spans="1:13" ht="165.75" x14ac:dyDescent="0.2">
      <c r="A51" s="54"/>
      <c r="F51" s="11"/>
      <c r="G51" s="11"/>
      <c r="H51" s="11"/>
      <c r="I51" s="6" t="s">
        <v>179</v>
      </c>
      <c r="J51" s="98" t="s">
        <v>160</v>
      </c>
      <c r="K51" s="6" t="s">
        <v>165</v>
      </c>
      <c r="L51" s="6" t="s">
        <v>179</v>
      </c>
      <c r="M51" s="54"/>
    </row>
    <row r="52" spans="1:13" ht="165.75" x14ac:dyDescent="0.2">
      <c r="A52" s="54"/>
      <c r="F52" s="11"/>
      <c r="G52" s="11"/>
      <c r="H52" s="11"/>
      <c r="I52" s="6" t="s">
        <v>179</v>
      </c>
      <c r="J52" s="98" t="s">
        <v>166</v>
      </c>
      <c r="K52" s="6" t="s">
        <v>86</v>
      </c>
      <c r="L52" s="6" t="s">
        <v>179</v>
      </c>
      <c r="M52" s="54"/>
    </row>
    <row r="53" spans="1:13" ht="165.75" x14ac:dyDescent="0.2">
      <c r="A53" s="54"/>
      <c r="F53" s="11"/>
      <c r="G53" s="11"/>
      <c r="H53" s="11"/>
      <c r="I53" s="6" t="s">
        <v>179</v>
      </c>
      <c r="J53" s="98" t="s">
        <v>166</v>
      </c>
      <c r="K53" s="6" t="s">
        <v>165</v>
      </c>
      <c r="L53" s="6" t="s">
        <v>177</v>
      </c>
      <c r="M53" s="54"/>
    </row>
    <row r="54" spans="1:13" ht="165.75" x14ac:dyDescent="0.2">
      <c r="A54" s="54"/>
      <c r="F54" s="11"/>
      <c r="G54" s="11"/>
      <c r="H54" s="11"/>
      <c r="I54" s="6" t="s">
        <v>179</v>
      </c>
      <c r="J54" s="98" t="s">
        <v>87</v>
      </c>
      <c r="K54" s="6" t="s">
        <v>86</v>
      </c>
      <c r="L54" s="6" t="s">
        <v>171</v>
      </c>
      <c r="M54" s="54"/>
    </row>
    <row r="55" spans="1:13" ht="165.75" x14ac:dyDescent="0.2">
      <c r="A55" s="54"/>
      <c r="F55" s="11"/>
      <c r="G55" s="11"/>
      <c r="H55" s="11"/>
      <c r="I55" s="6" t="s">
        <v>179</v>
      </c>
      <c r="J55" s="98" t="s">
        <v>87</v>
      </c>
      <c r="K55" s="6" t="s">
        <v>165</v>
      </c>
      <c r="L55" s="6" t="s">
        <v>175</v>
      </c>
      <c r="M55" s="54"/>
    </row>
    <row r="56" spans="1:13" ht="165.75" x14ac:dyDescent="0.2">
      <c r="A56" s="54"/>
      <c r="F56" s="11"/>
      <c r="G56" s="11"/>
      <c r="H56" s="11"/>
      <c r="I56" s="6" t="s">
        <v>181</v>
      </c>
      <c r="J56" s="98" t="s">
        <v>160</v>
      </c>
      <c r="K56" s="6" t="s">
        <v>86</v>
      </c>
      <c r="L56" s="6" t="s">
        <v>171</v>
      </c>
      <c r="M56" s="54"/>
    </row>
    <row r="57" spans="1:13" ht="165.75" x14ac:dyDescent="0.2">
      <c r="A57" s="54"/>
      <c r="F57" s="11"/>
      <c r="G57" s="11"/>
      <c r="H57" s="11"/>
      <c r="I57" s="6" t="s">
        <v>181</v>
      </c>
      <c r="J57" s="98" t="s">
        <v>160</v>
      </c>
      <c r="K57" s="6" t="s">
        <v>165</v>
      </c>
      <c r="L57" s="6" t="s">
        <v>181</v>
      </c>
      <c r="M57" s="54"/>
    </row>
    <row r="58" spans="1:13" ht="165.75" x14ac:dyDescent="0.2">
      <c r="A58" s="54"/>
      <c r="F58" s="11"/>
      <c r="G58" s="11"/>
      <c r="H58" s="11"/>
      <c r="I58" s="6" t="s">
        <v>181</v>
      </c>
      <c r="J58" s="98" t="s">
        <v>166</v>
      </c>
      <c r="K58" s="6" t="s">
        <v>86</v>
      </c>
      <c r="L58" s="6" t="s">
        <v>181</v>
      </c>
      <c r="M58" s="54"/>
    </row>
    <row r="59" spans="1:13" ht="165.75" x14ac:dyDescent="0.2">
      <c r="A59" s="54"/>
      <c r="F59" s="11"/>
      <c r="G59" s="11"/>
      <c r="H59" s="11"/>
      <c r="I59" s="6" t="s">
        <v>181</v>
      </c>
      <c r="J59" s="98" t="s">
        <v>166</v>
      </c>
      <c r="K59" s="6" t="s">
        <v>165</v>
      </c>
      <c r="L59" s="6" t="s">
        <v>179</v>
      </c>
      <c r="M59" s="54"/>
    </row>
    <row r="60" spans="1:13" ht="165.75" x14ac:dyDescent="0.2">
      <c r="A60" s="54"/>
      <c r="F60" s="11"/>
      <c r="G60" s="11"/>
      <c r="H60" s="11"/>
      <c r="I60" s="6" t="s">
        <v>181</v>
      </c>
      <c r="J60" s="98" t="s">
        <v>87</v>
      </c>
      <c r="K60" s="6" t="s">
        <v>86</v>
      </c>
      <c r="L60" s="6" t="s">
        <v>173</v>
      </c>
      <c r="M60" s="54"/>
    </row>
    <row r="61" spans="1:13" ht="165.75" x14ac:dyDescent="0.2">
      <c r="A61" s="54"/>
      <c r="F61" s="11"/>
      <c r="G61" s="11"/>
      <c r="H61" s="11"/>
      <c r="I61" s="6" t="s">
        <v>181</v>
      </c>
      <c r="J61" s="98" t="s">
        <v>87</v>
      </c>
      <c r="K61" s="6" t="s">
        <v>165</v>
      </c>
      <c r="L61" s="6" t="s">
        <v>177</v>
      </c>
      <c r="M61" s="54"/>
    </row>
    <row r="62" spans="1:13" ht="140.25" x14ac:dyDescent="0.2">
      <c r="A62" s="54"/>
      <c r="F62" s="11"/>
      <c r="G62" s="11"/>
      <c r="H62" s="11"/>
      <c r="I62" s="6" t="s">
        <v>183</v>
      </c>
      <c r="J62" s="98" t="s">
        <v>160</v>
      </c>
      <c r="K62" s="6" t="s">
        <v>86</v>
      </c>
      <c r="L62" s="6" t="s">
        <v>173</v>
      </c>
      <c r="M62" s="54"/>
    </row>
    <row r="63" spans="1:13" ht="140.25" x14ac:dyDescent="0.2">
      <c r="A63" s="54"/>
      <c r="F63" s="11"/>
      <c r="G63" s="11"/>
      <c r="H63" s="11"/>
      <c r="I63" s="6" t="s">
        <v>183</v>
      </c>
      <c r="J63" s="98" t="s">
        <v>160</v>
      </c>
      <c r="K63" s="6" t="s">
        <v>165</v>
      </c>
      <c r="L63" s="6" t="s">
        <v>183</v>
      </c>
      <c r="M63" s="54"/>
    </row>
    <row r="64" spans="1:13" ht="140.25" x14ac:dyDescent="0.2">
      <c r="A64" s="54"/>
      <c r="F64" s="11"/>
      <c r="G64" s="11"/>
      <c r="H64" s="11"/>
      <c r="I64" s="6" t="s">
        <v>183</v>
      </c>
      <c r="J64" s="98" t="s">
        <v>166</v>
      </c>
      <c r="K64" s="6" t="s">
        <v>86</v>
      </c>
      <c r="L64" s="6" t="s">
        <v>183</v>
      </c>
      <c r="M64" s="54"/>
    </row>
    <row r="65" spans="1:13" ht="140.25" x14ac:dyDescent="0.2">
      <c r="A65" s="54"/>
      <c r="F65" s="11"/>
      <c r="G65" s="11"/>
      <c r="H65" s="11"/>
      <c r="I65" s="6" t="s">
        <v>183</v>
      </c>
      <c r="J65" s="98" t="s">
        <v>166</v>
      </c>
      <c r="K65" s="6" t="s">
        <v>165</v>
      </c>
      <c r="L65" s="6" t="s">
        <v>183</v>
      </c>
      <c r="M65" s="54"/>
    </row>
    <row r="66" spans="1:13" ht="140.25" x14ac:dyDescent="0.2">
      <c r="A66" s="54"/>
      <c r="F66" s="11"/>
      <c r="G66" s="11"/>
      <c r="H66" s="11"/>
      <c r="I66" s="6" t="s">
        <v>183</v>
      </c>
      <c r="J66" s="98" t="s">
        <v>87</v>
      </c>
      <c r="K66" s="6" t="s">
        <v>86</v>
      </c>
      <c r="L66" s="6" t="s">
        <v>167</v>
      </c>
      <c r="M66" s="54"/>
    </row>
    <row r="67" spans="1:13" ht="140.25" x14ac:dyDescent="0.2">
      <c r="A67" s="54"/>
      <c r="F67" s="11"/>
      <c r="G67" s="11"/>
      <c r="H67" s="11"/>
      <c r="I67" s="6" t="s">
        <v>183</v>
      </c>
      <c r="J67" s="98" t="s">
        <v>87</v>
      </c>
      <c r="K67" s="6" t="s">
        <v>165</v>
      </c>
      <c r="L67" s="6" t="s">
        <v>183</v>
      </c>
      <c r="M67" s="54"/>
    </row>
    <row r="68" spans="1:13" ht="140.25" x14ac:dyDescent="0.2">
      <c r="A68" s="54"/>
      <c r="F68" s="11"/>
      <c r="G68" s="11"/>
      <c r="H68" s="11"/>
      <c r="I68" s="6" t="s">
        <v>177</v>
      </c>
      <c r="J68" s="98" t="s">
        <v>160</v>
      </c>
      <c r="K68" s="6" t="s">
        <v>86</v>
      </c>
      <c r="L68" s="6" t="s">
        <v>162</v>
      </c>
      <c r="M68" s="54"/>
    </row>
    <row r="69" spans="1:13" ht="140.25" x14ac:dyDescent="0.2">
      <c r="A69" s="54"/>
      <c r="F69" s="11"/>
      <c r="G69" s="11"/>
      <c r="H69" s="11"/>
      <c r="I69" s="6" t="s">
        <v>177</v>
      </c>
      <c r="J69" s="98" t="s">
        <v>160</v>
      </c>
      <c r="K69" s="6" t="s">
        <v>165</v>
      </c>
      <c r="L69" s="6" t="s">
        <v>177</v>
      </c>
      <c r="M69" s="54"/>
    </row>
    <row r="70" spans="1:13" ht="140.25" x14ac:dyDescent="0.2">
      <c r="A70" s="54"/>
      <c r="F70" s="11"/>
      <c r="G70" s="11"/>
      <c r="H70" s="11"/>
      <c r="I70" s="6" t="s">
        <v>177</v>
      </c>
      <c r="J70" s="98" t="s">
        <v>166</v>
      </c>
      <c r="K70" s="6" t="s">
        <v>86</v>
      </c>
      <c r="L70" s="6" t="s">
        <v>177</v>
      </c>
      <c r="M70" s="54"/>
    </row>
    <row r="71" spans="1:13" ht="140.25" x14ac:dyDescent="0.2">
      <c r="A71" s="54"/>
      <c r="F71" s="11"/>
      <c r="G71" s="11"/>
      <c r="H71" s="11"/>
      <c r="I71" s="6" t="s">
        <v>177</v>
      </c>
      <c r="J71" s="98" t="s">
        <v>166</v>
      </c>
      <c r="K71" s="6" t="s">
        <v>165</v>
      </c>
      <c r="L71" s="6" t="s">
        <v>183</v>
      </c>
      <c r="M71" s="54"/>
    </row>
    <row r="72" spans="1:13" ht="140.25" x14ac:dyDescent="0.2">
      <c r="A72" s="54"/>
      <c r="F72" s="11"/>
      <c r="G72" s="11"/>
      <c r="H72" s="11"/>
      <c r="I72" s="6" t="s">
        <v>177</v>
      </c>
      <c r="J72" s="98" t="s">
        <v>87</v>
      </c>
      <c r="K72" s="6" t="s">
        <v>86</v>
      </c>
      <c r="L72" s="6" t="s">
        <v>175</v>
      </c>
      <c r="M72" s="54"/>
    </row>
    <row r="73" spans="1:13" ht="140.25" x14ac:dyDescent="0.2">
      <c r="A73" s="54"/>
      <c r="F73" s="11"/>
      <c r="G73" s="11"/>
      <c r="H73" s="11"/>
      <c r="I73" s="6" t="s">
        <v>177</v>
      </c>
      <c r="J73" s="98" t="s">
        <v>87</v>
      </c>
      <c r="K73" s="6" t="s">
        <v>165</v>
      </c>
      <c r="L73" s="6" t="s">
        <v>183</v>
      </c>
      <c r="M73" s="54"/>
    </row>
    <row r="74" spans="1:13" ht="165.75" x14ac:dyDescent="0.2">
      <c r="A74" s="54"/>
      <c r="F74" s="11"/>
      <c r="G74" s="11"/>
      <c r="H74" s="11"/>
      <c r="I74" s="6" t="s">
        <v>186</v>
      </c>
      <c r="J74" s="98" t="s">
        <v>160</v>
      </c>
      <c r="K74" s="6" t="s">
        <v>86</v>
      </c>
      <c r="L74" s="6" t="s">
        <v>167</v>
      </c>
      <c r="M74" s="54"/>
    </row>
    <row r="75" spans="1:13" ht="165.75" x14ac:dyDescent="0.2">
      <c r="A75" s="54"/>
      <c r="F75" s="11"/>
      <c r="G75" s="11"/>
      <c r="H75" s="11"/>
      <c r="I75" s="6" t="s">
        <v>186</v>
      </c>
      <c r="J75" s="98" t="s">
        <v>160</v>
      </c>
      <c r="K75" s="6" t="s">
        <v>165</v>
      </c>
      <c r="L75" s="6" t="s">
        <v>186</v>
      </c>
      <c r="M75" s="54"/>
    </row>
    <row r="76" spans="1:13" ht="165.75" x14ac:dyDescent="0.2">
      <c r="A76" s="54"/>
      <c r="F76" s="11"/>
      <c r="G76" s="11"/>
      <c r="H76" s="11"/>
      <c r="I76" s="6" t="s">
        <v>186</v>
      </c>
      <c r="J76" s="98" t="s">
        <v>166</v>
      </c>
      <c r="K76" s="6" t="s">
        <v>86</v>
      </c>
      <c r="L76" s="6" t="s">
        <v>186</v>
      </c>
      <c r="M76" s="54"/>
    </row>
    <row r="77" spans="1:13" ht="165.75" x14ac:dyDescent="0.2">
      <c r="A77" s="54"/>
      <c r="F77" s="11"/>
      <c r="G77" s="11"/>
      <c r="H77" s="11"/>
      <c r="I77" s="6" t="s">
        <v>186</v>
      </c>
      <c r="J77" s="98" t="s">
        <v>166</v>
      </c>
      <c r="K77" s="6" t="s">
        <v>165</v>
      </c>
      <c r="L77" s="6" t="s">
        <v>177</v>
      </c>
      <c r="M77" s="54"/>
    </row>
    <row r="78" spans="1:13" ht="165.75" x14ac:dyDescent="0.2">
      <c r="A78" s="54"/>
      <c r="F78" s="11"/>
      <c r="G78" s="11"/>
      <c r="H78" s="11"/>
      <c r="I78" s="6" t="s">
        <v>186</v>
      </c>
      <c r="J78" s="98" t="s">
        <v>87</v>
      </c>
      <c r="K78" s="6" t="s">
        <v>86</v>
      </c>
      <c r="L78" s="6" t="s">
        <v>177</v>
      </c>
      <c r="M78" s="54"/>
    </row>
    <row r="79" spans="1:13" ht="165.75" x14ac:dyDescent="0.2">
      <c r="A79" s="54"/>
      <c r="F79" s="11"/>
      <c r="G79" s="11"/>
      <c r="H79" s="11"/>
      <c r="I79" s="6" t="s">
        <v>186</v>
      </c>
      <c r="J79" s="98" t="s">
        <v>87</v>
      </c>
      <c r="K79" s="6" t="s">
        <v>165</v>
      </c>
      <c r="L79" s="6" t="s">
        <v>183</v>
      </c>
      <c r="M79" s="54"/>
    </row>
    <row r="80" spans="1:13" ht="165.75" x14ac:dyDescent="0.2">
      <c r="A80" s="54"/>
      <c r="F80" s="11"/>
      <c r="G80" s="11"/>
      <c r="H80" s="11"/>
      <c r="I80" s="6" t="s">
        <v>188</v>
      </c>
      <c r="J80" s="98" t="s">
        <v>160</v>
      </c>
      <c r="K80" s="6" t="s">
        <v>86</v>
      </c>
      <c r="L80" s="6" t="s">
        <v>169</v>
      </c>
      <c r="M80" s="54"/>
    </row>
    <row r="81" spans="1:13" ht="165.75" x14ac:dyDescent="0.2">
      <c r="A81" s="54"/>
      <c r="F81" s="11"/>
      <c r="G81" s="11"/>
      <c r="H81" s="11"/>
      <c r="I81" s="6" t="s">
        <v>188</v>
      </c>
      <c r="J81" s="98" t="s">
        <v>160</v>
      </c>
      <c r="K81" s="6" t="s">
        <v>165</v>
      </c>
      <c r="L81" s="6" t="s">
        <v>188</v>
      </c>
      <c r="M81" s="54"/>
    </row>
    <row r="82" spans="1:13" ht="165.75" x14ac:dyDescent="0.2">
      <c r="A82" s="54"/>
      <c r="F82" s="11"/>
      <c r="G82" s="11"/>
      <c r="H82" s="11"/>
      <c r="I82" s="6" t="s">
        <v>188</v>
      </c>
      <c r="J82" s="98" t="s">
        <v>166</v>
      </c>
      <c r="K82" s="6" t="s">
        <v>86</v>
      </c>
      <c r="L82" s="6" t="s">
        <v>188</v>
      </c>
      <c r="M82" s="54"/>
    </row>
    <row r="83" spans="1:13" ht="165.75" x14ac:dyDescent="0.2">
      <c r="A83" s="54"/>
      <c r="F83" s="11"/>
      <c r="G83" s="11"/>
      <c r="H83" s="11"/>
      <c r="I83" s="6" t="s">
        <v>188</v>
      </c>
      <c r="J83" s="98" t="s">
        <v>166</v>
      </c>
      <c r="K83" s="6" t="s">
        <v>165</v>
      </c>
      <c r="L83" s="6" t="s">
        <v>186</v>
      </c>
      <c r="M83" s="54"/>
    </row>
    <row r="84" spans="1:13" ht="165.75" x14ac:dyDescent="0.2">
      <c r="A84" s="54"/>
      <c r="F84" s="11"/>
      <c r="G84" s="11"/>
      <c r="H84" s="11"/>
      <c r="I84" s="6" t="s">
        <v>188</v>
      </c>
      <c r="J84" s="98" t="s">
        <v>87</v>
      </c>
      <c r="K84" s="6" t="s">
        <v>86</v>
      </c>
      <c r="L84" s="6" t="s">
        <v>179</v>
      </c>
      <c r="M84" s="54"/>
    </row>
    <row r="85" spans="1:13" ht="165.75" x14ac:dyDescent="0.2">
      <c r="A85" s="54"/>
      <c r="F85" s="11"/>
      <c r="G85" s="11"/>
      <c r="H85" s="11"/>
      <c r="I85" s="6" t="s">
        <v>188</v>
      </c>
      <c r="J85" s="98" t="s">
        <v>87</v>
      </c>
      <c r="K85" s="6" t="s">
        <v>165</v>
      </c>
      <c r="L85" s="6" t="s">
        <v>177</v>
      </c>
      <c r="M85" s="54"/>
    </row>
    <row r="86" spans="1:13" ht="165.75" x14ac:dyDescent="0.2">
      <c r="A86" s="54"/>
      <c r="F86" s="11"/>
      <c r="G86" s="11"/>
      <c r="H86" s="11"/>
      <c r="I86" s="6" t="s">
        <v>190</v>
      </c>
      <c r="J86" s="98" t="s">
        <v>160</v>
      </c>
      <c r="K86" s="6" t="s">
        <v>86</v>
      </c>
      <c r="L86" s="6" t="s">
        <v>171</v>
      </c>
      <c r="M86" s="54"/>
    </row>
    <row r="87" spans="1:13" ht="165.75" x14ac:dyDescent="0.2">
      <c r="A87" s="54"/>
      <c r="F87" s="11"/>
      <c r="G87" s="11"/>
      <c r="H87" s="11"/>
      <c r="I87" s="6" t="s">
        <v>190</v>
      </c>
      <c r="J87" s="98" t="s">
        <v>160</v>
      </c>
      <c r="K87" s="6" t="s">
        <v>165</v>
      </c>
      <c r="L87" s="6" t="s">
        <v>190</v>
      </c>
      <c r="M87" s="54"/>
    </row>
    <row r="88" spans="1:13" ht="165.75" x14ac:dyDescent="0.2">
      <c r="A88" s="54"/>
      <c r="F88" s="11"/>
      <c r="G88" s="11"/>
      <c r="H88" s="11"/>
      <c r="I88" s="6" t="s">
        <v>190</v>
      </c>
      <c r="J88" s="98" t="s">
        <v>166</v>
      </c>
      <c r="K88" s="6" t="s">
        <v>86</v>
      </c>
      <c r="L88" s="6" t="s">
        <v>190</v>
      </c>
      <c r="M88" s="54"/>
    </row>
    <row r="89" spans="1:13" ht="165.75" x14ac:dyDescent="0.2">
      <c r="A89" s="54"/>
      <c r="F89" s="11"/>
      <c r="G89" s="11"/>
      <c r="H89" s="11"/>
      <c r="I89" s="6" t="s">
        <v>190</v>
      </c>
      <c r="J89" s="98" t="s">
        <v>166</v>
      </c>
      <c r="K89" s="6" t="s">
        <v>165</v>
      </c>
      <c r="L89" s="6" t="s">
        <v>188</v>
      </c>
      <c r="M89" s="54"/>
    </row>
    <row r="90" spans="1:13" ht="165.75" x14ac:dyDescent="0.2">
      <c r="A90" s="54"/>
      <c r="F90" s="11"/>
      <c r="G90" s="11"/>
      <c r="H90" s="11"/>
      <c r="I90" s="6" t="s">
        <v>190</v>
      </c>
      <c r="J90" s="98" t="s">
        <v>87</v>
      </c>
      <c r="K90" s="6" t="s">
        <v>86</v>
      </c>
      <c r="L90" s="6" t="s">
        <v>181</v>
      </c>
      <c r="M90" s="54"/>
    </row>
    <row r="91" spans="1:13" ht="165.75" x14ac:dyDescent="0.2">
      <c r="A91" s="54"/>
      <c r="F91" s="11"/>
      <c r="G91" s="11"/>
      <c r="H91" s="11"/>
      <c r="I91" s="6" t="s">
        <v>190</v>
      </c>
      <c r="J91" s="98" t="s">
        <v>87</v>
      </c>
      <c r="K91" s="6" t="s">
        <v>165</v>
      </c>
      <c r="L91" s="6" t="s">
        <v>186</v>
      </c>
      <c r="M91" s="54"/>
    </row>
    <row r="92" spans="1:13" ht="165.75" x14ac:dyDescent="0.2">
      <c r="A92" s="54"/>
      <c r="F92" s="11"/>
      <c r="G92" s="11"/>
      <c r="H92" s="11"/>
      <c r="I92" s="6" t="s">
        <v>192</v>
      </c>
      <c r="J92" s="98" t="s">
        <v>160</v>
      </c>
      <c r="K92" s="6" t="s">
        <v>86</v>
      </c>
      <c r="L92" s="6" t="s">
        <v>173</v>
      </c>
      <c r="M92" s="54"/>
    </row>
    <row r="93" spans="1:13" ht="165.75" x14ac:dyDescent="0.2">
      <c r="A93" s="54"/>
      <c r="F93" s="11"/>
      <c r="G93" s="11"/>
      <c r="H93" s="11"/>
      <c r="I93" s="6" t="s">
        <v>192</v>
      </c>
      <c r="J93" s="98" t="s">
        <v>160</v>
      </c>
      <c r="K93" s="6" t="s">
        <v>165</v>
      </c>
      <c r="L93" s="6" t="s">
        <v>192</v>
      </c>
      <c r="M93" s="54"/>
    </row>
    <row r="94" spans="1:13" ht="165.75" x14ac:dyDescent="0.2">
      <c r="A94" s="54"/>
      <c r="F94" s="11"/>
      <c r="G94" s="11"/>
      <c r="H94" s="11"/>
      <c r="I94" s="6" t="s">
        <v>192</v>
      </c>
      <c r="J94" s="98" t="s">
        <v>166</v>
      </c>
      <c r="K94" s="6" t="s">
        <v>86</v>
      </c>
      <c r="L94" s="6" t="s">
        <v>192</v>
      </c>
      <c r="M94" s="54"/>
    </row>
    <row r="95" spans="1:13" ht="165.75" x14ac:dyDescent="0.2">
      <c r="A95" s="54"/>
      <c r="F95" s="11"/>
      <c r="G95" s="11"/>
      <c r="H95" s="11"/>
      <c r="I95" s="6" t="s">
        <v>192</v>
      </c>
      <c r="J95" s="98" t="s">
        <v>166</v>
      </c>
      <c r="K95" s="6" t="s">
        <v>165</v>
      </c>
      <c r="L95" s="6" t="s">
        <v>192</v>
      </c>
      <c r="M95" s="54"/>
    </row>
    <row r="96" spans="1:13" ht="165.75" x14ac:dyDescent="0.2">
      <c r="A96" s="54"/>
      <c r="F96" s="11"/>
      <c r="G96" s="11"/>
      <c r="H96" s="11"/>
      <c r="I96" s="6" t="s">
        <v>192</v>
      </c>
      <c r="J96" s="98" t="s">
        <v>87</v>
      </c>
      <c r="K96" s="6" t="s">
        <v>86</v>
      </c>
      <c r="L96" s="6" t="s">
        <v>183</v>
      </c>
      <c r="M96" s="54"/>
    </row>
    <row r="97" spans="1:13" ht="165.75" x14ac:dyDescent="0.2">
      <c r="A97" s="54"/>
      <c r="F97" s="11"/>
      <c r="G97" s="11"/>
      <c r="H97" s="11"/>
      <c r="I97" s="6" t="s">
        <v>192</v>
      </c>
      <c r="J97" s="98" t="s">
        <v>87</v>
      </c>
      <c r="K97" s="6" t="s">
        <v>165</v>
      </c>
      <c r="L97" s="6" t="s">
        <v>192</v>
      </c>
      <c r="M97" s="54"/>
    </row>
    <row r="98" spans="1:13" ht="165.75" x14ac:dyDescent="0.2">
      <c r="A98" s="54"/>
      <c r="F98" s="11"/>
      <c r="G98" s="11"/>
      <c r="H98" s="11"/>
      <c r="I98" s="6" t="s">
        <v>179</v>
      </c>
      <c r="J98" s="98" t="s">
        <v>160</v>
      </c>
      <c r="K98" s="6" t="s">
        <v>86</v>
      </c>
      <c r="L98" s="6" t="s">
        <v>167</v>
      </c>
      <c r="M98" s="54"/>
    </row>
    <row r="99" spans="1:13" ht="165.75" x14ac:dyDescent="0.2">
      <c r="A99" s="54"/>
      <c r="F99" s="11"/>
      <c r="G99" s="11"/>
      <c r="H99" s="11"/>
      <c r="I99" s="6" t="s">
        <v>179</v>
      </c>
      <c r="J99" s="98" t="s">
        <v>160</v>
      </c>
      <c r="K99" s="6" t="s">
        <v>165</v>
      </c>
      <c r="L99" s="6" t="s">
        <v>179</v>
      </c>
      <c r="M99" s="54"/>
    </row>
    <row r="100" spans="1:13" ht="165.75" x14ac:dyDescent="0.2">
      <c r="A100" s="54"/>
      <c r="F100" s="11"/>
      <c r="G100" s="11"/>
      <c r="H100" s="11"/>
      <c r="I100" s="6" t="s">
        <v>179</v>
      </c>
      <c r="J100" s="98" t="s">
        <v>166</v>
      </c>
      <c r="K100" s="6" t="s">
        <v>86</v>
      </c>
      <c r="L100" s="6" t="s">
        <v>179</v>
      </c>
      <c r="M100" s="54"/>
    </row>
    <row r="101" spans="1:13" ht="165.75" x14ac:dyDescent="0.2">
      <c r="A101" s="54"/>
      <c r="F101" s="11"/>
      <c r="G101" s="11"/>
      <c r="H101" s="11"/>
      <c r="I101" s="6" t="s">
        <v>179</v>
      </c>
      <c r="J101" s="98" t="s">
        <v>166</v>
      </c>
      <c r="K101" s="6" t="s">
        <v>165</v>
      </c>
      <c r="L101" s="6" t="s">
        <v>192</v>
      </c>
      <c r="M101" s="54"/>
    </row>
    <row r="102" spans="1:13" ht="165.75" x14ac:dyDescent="0.2">
      <c r="A102" s="54"/>
      <c r="F102" s="11"/>
      <c r="G102" s="11"/>
      <c r="H102" s="11"/>
      <c r="I102" s="6" t="s">
        <v>179</v>
      </c>
      <c r="J102" s="98" t="s">
        <v>87</v>
      </c>
      <c r="K102" s="6" t="s">
        <v>86</v>
      </c>
      <c r="L102" s="6" t="s">
        <v>177</v>
      </c>
      <c r="M102" s="54"/>
    </row>
    <row r="103" spans="1:13" ht="165.75" x14ac:dyDescent="0.2">
      <c r="A103" s="54"/>
      <c r="F103" s="11"/>
      <c r="G103" s="11"/>
      <c r="H103" s="11"/>
      <c r="I103" s="6" t="s">
        <v>179</v>
      </c>
      <c r="J103" s="98" t="s">
        <v>87</v>
      </c>
      <c r="K103" s="6" t="s">
        <v>165</v>
      </c>
      <c r="L103" s="6" t="s">
        <v>192</v>
      </c>
      <c r="M103" s="54"/>
    </row>
    <row r="104" spans="1:13" ht="165.75" x14ac:dyDescent="0.2">
      <c r="A104" s="54"/>
      <c r="F104" s="11"/>
      <c r="G104" s="11"/>
      <c r="H104" s="11"/>
      <c r="I104" s="6" t="s">
        <v>193</v>
      </c>
      <c r="J104" s="98" t="s">
        <v>160</v>
      </c>
      <c r="K104" s="6" t="s">
        <v>86</v>
      </c>
      <c r="L104" s="6" t="s">
        <v>175</v>
      </c>
      <c r="M104" s="54"/>
    </row>
    <row r="105" spans="1:13" ht="165.75" x14ac:dyDescent="0.2">
      <c r="A105" s="54"/>
      <c r="F105" s="11"/>
      <c r="G105" s="11"/>
      <c r="H105" s="11"/>
      <c r="I105" s="6" t="s">
        <v>193</v>
      </c>
      <c r="J105" s="98" t="s">
        <v>160</v>
      </c>
      <c r="K105" s="6" t="s">
        <v>165</v>
      </c>
      <c r="L105" s="6" t="s">
        <v>193</v>
      </c>
      <c r="M105" s="54"/>
    </row>
    <row r="106" spans="1:13" ht="165.75" x14ac:dyDescent="0.2">
      <c r="A106" s="54"/>
      <c r="F106" s="11"/>
      <c r="G106" s="11"/>
      <c r="H106" s="11"/>
      <c r="I106" s="6" t="s">
        <v>193</v>
      </c>
      <c r="J106" s="98" t="s">
        <v>166</v>
      </c>
      <c r="K106" s="6" t="s">
        <v>86</v>
      </c>
      <c r="L106" s="6" t="s">
        <v>193</v>
      </c>
      <c r="M106" s="54"/>
    </row>
    <row r="107" spans="1:13" ht="165.75" x14ac:dyDescent="0.2">
      <c r="A107" s="54"/>
      <c r="F107" s="11"/>
      <c r="G107" s="11"/>
      <c r="H107" s="11"/>
      <c r="I107" s="6" t="s">
        <v>193</v>
      </c>
      <c r="J107" s="98" t="s">
        <v>166</v>
      </c>
      <c r="K107" s="6" t="s">
        <v>165</v>
      </c>
      <c r="L107" s="6" t="s">
        <v>179</v>
      </c>
      <c r="M107" s="54"/>
    </row>
    <row r="108" spans="1:13" ht="165.75" x14ac:dyDescent="0.2">
      <c r="A108" s="54"/>
      <c r="F108" s="11"/>
      <c r="G108" s="11"/>
      <c r="H108" s="11"/>
      <c r="I108" s="6" t="s">
        <v>193</v>
      </c>
      <c r="J108" s="98" t="s">
        <v>87</v>
      </c>
      <c r="K108" s="6" t="s">
        <v>86</v>
      </c>
      <c r="L108" s="6" t="s">
        <v>186</v>
      </c>
      <c r="M108" s="54"/>
    </row>
    <row r="109" spans="1:13" ht="165.75" x14ac:dyDescent="0.2">
      <c r="A109" s="54"/>
      <c r="F109" s="11"/>
      <c r="G109" s="11"/>
      <c r="H109" s="11"/>
      <c r="I109" s="6" t="s">
        <v>193</v>
      </c>
      <c r="J109" s="98" t="s">
        <v>87</v>
      </c>
      <c r="K109" s="6" t="s">
        <v>165</v>
      </c>
      <c r="L109" s="6" t="s">
        <v>192</v>
      </c>
      <c r="M109" s="54"/>
    </row>
    <row r="110" spans="1:13" ht="165.75" x14ac:dyDescent="0.2">
      <c r="A110" s="54"/>
      <c r="F110" s="11"/>
      <c r="G110" s="11"/>
      <c r="H110" s="11"/>
      <c r="I110" s="6" t="s">
        <v>194</v>
      </c>
      <c r="J110" s="98" t="s">
        <v>160</v>
      </c>
      <c r="K110" s="6" t="s">
        <v>86</v>
      </c>
      <c r="L110" s="6" t="s">
        <v>177</v>
      </c>
      <c r="M110" s="54"/>
    </row>
    <row r="111" spans="1:13" ht="165.75" x14ac:dyDescent="0.2">
      <c r="A111" s="54"/>
      <c r="F111" s="11"/>
      <c r="G111" s="11"/>
      <c r="H111" s="11"/>
      <c r="I111" s="6" t="s">
        <v>194</v>
      </c>
      <c r="J111" s="98" t="s">
        <v>160</v>
      </c>
      <c r="K111" s="6" t="s">
        <v>165</v>
      </c>
      <c r="L111" s="6" t="s">
        <v>194</v>
      </c>
      <c r="M111" s="54"/>
    </row>
    <row r="112" spans="1:13" ht="165.75" x14ac:dyDescent="0.2">
      <c r="A112" s="54"/>
      <c r="F112" s="11"/>
      <c r="G112" s="11"/>
      <c r="H112" s="11"/>
      <c r="I112" s="6" t="s">
        <v>194</v>
      </c>
      <c r="J112" s="98" t="s">
        <v>166</v>
      </c>
      <c r="K112" s="6" t="s">
        <v>86</v>
      </c>
      <c r="L112" s="6" t="s">
        <v>194</v>
      </c>
      <c r="M112" s="54"/>
    </row>
    <row r="113" spans="1:13" ht="165.75" x14ac:dyDescent="0.2">
      <c r="A113" s="54"/>
      <c r="F113" s="11"/>
      <c r="G113" s="11"/>
      <c r="H113" s="11"/>
      <c r="I113" s="6" t="s">
        <v>194</v>
      </c>
      <c r="J113" s="98" t="s">
        <v>166</v>
      </c>
      <c r="K113" s="6" t="s">
        <v>165</v>
      </c>
      <c r="L113" s="6" t="s">
        <v>193</v>
      </c>
      <c r="M113" s="54"/>
    </row>
    <row r="114" spans="1:13" ht="165.75" x14ac:dyDescent="0.2">
      <c r="A114" s="54"/>
      <c r="F114" s="11"/>
      <c r="G114" s="11"/>
      <c r="H114" s="11"/>
      <c r="I114" s="6" t="s">
        <v>194</v>
      </c>
      <c r="J114" s="98" t="s">
        <v>87</v>
      </c>
      <c r="K114" s="6" t="s">
        <v>86</v>
      </c>
      <c r="L114" s="6" t="s">
        <v>188</v>
      </c>
      <c r="M114" s="54"/>
    </row>
    <row r="115" spans="1:13" ht="165.75" x14ac:dyDescent="0.2">
      <c r="A115" s="54"/>
      <c r="F115" s="11"/>
      <c r="G115" s="11"/>
      <c r="H115" s="11"/>
      <c r="I115" s="6" t="s">
        <v>194</v>
      </c>
      <c r="J115" s="98" t="s">
        <v>87</v>
      </c>
      <c r="K115" s="6" t="s">
        <v>165</v>
      </c>
      <c r="L115" s="6" t="s">
        <v>179</v>
      </c>
      <c r="M115" s="54"/>
    </row>
    <row r="116" spans="1:13" ht="165.75" x14ac:dyDescent="0.2">
      <c r="A116" s="54"/>
      <c r="F116" s="11"/>
      <c r="G116" s="11"/>
      <c r="H116" s="11"/>
      <c r="I116" s="6" t="s">
        <v>195</v>
      </c>
      <c r="J116" s="98" t="s">
        <v>160</v>
      </c>
      <c r="K116" s="6" t="s">
        <v>86</v>
      </c>
      <c r="L116" s="6" t="s">
        <v>179</v>
      </c>
      <c r="M116" s="54"/>
    </row>
    <row r="117" spans="1:13" ht="165.75" x14ac:dyDescent="0.2">
      <c r="A117" s="54"/>
      <c r="F117" s="11"/>
      <c r="G117" s="11"/>
      <c r="H117" s="11"/>
      <c r="I117" s="6" t="s">
        <v>195</v>
      </c>
      <c r="J117" s="98" t="s">
        <v>160</v>
      </c>
      <c r="K117" s="6" t="s">
        <v>165</v>
      </c>
      <c r="L117" s="6" t="s">
        <v>195</v>
      </c>
      <c r="M117" s="54"/>
    </row>
    <row r="118" spans="1:13" ht="165.75" x14ac:dyDescent="0.2">
      <c r="A118" s="54"/>
      <c r="F118" s="11"/>
      <c r="G118" s="11"/>
      <c r="H118" s="11"/>
      <c r="I118" s="6" t="s">
        <v>195</v>
      </c>
      <c r="J118" s="98" t="s">
        <v>166</v>
      </c>
      <c r="K118" s="6" t="s">
        <v>86</v>
      </c>
      <c r="L118" s="6" t="s">
        <v>195</v>
      </c>
      <c r="M118" s="54"/>
    </row>
    <row r="119" spans="1:13" ht="165.75" x14ac:dyDescent="0.2">
      <c r="A119" s="54"/>
      <c r="F119" s="11"/>
      <c r="G119" s="11"/>
      <c r="H119" s="11"/>
      <c r="I119" s="6" t="s">
        <v>195</v>
      </c>
      <c r="J119" s="98" t="s">
        <v>166</v>
      </c>
      <c r="K119" s="6" t="s">
        <v>165</v>
      </c>
      <c r="L119" s="6" t="s">
        <v>194</v>
      </c>
      <c r="M119" s="54"/>
    </row>
    <row r="120" spans="1:13" ht="165.75" x14ac:dyDescent="0.2">
      <c r="A120" s="54"/>
      <c r="F120" s="11"/>
      <c r="G120" s="11"/>
      <c r="H120" s="11"/>
      <c r="I120" s="6" t="s">
        <v>195</v>
      </c>
      <c r="J120" s="98" t="s">
        <v>87</v>
      </c>
      <c r="K120" s="6" t="s">
        <v>86</v>
      </c>
      <c r="L120" s="6" t="s">
        <v>190</v>
      </c>
      <c r="M120" s="54"/>
    </row>
    <row r="121" spans="1:13" ht="165.75" x14ac:dyDescent="0.2">
      <c r="A121" s="54"/>
      <c r="F121" s="11"/>
      <c r="G121" s="11"/>
      <c r="H121" s="11"/>
      <c r="I121" s="6" t="s">
        <v>195</v>
      </c>
      <c r="J121" s="98" t="s">
        <v>87</v>
      </c>
      <c r="K121" s="6" t="s">
        <v>165</v>
      </c>
      <c r="L121" s="6" t="s">
        <v>193</v>
      </c>
      <c r="M121" s="54"/>
    </row>
    <row r="122" spans="1:13" ht="165.75" x14ac:dyDescent="0.2">
      <c r="A122" s="54"/>
      <c r="F122" s="11"/>
      <c r="G122" s="11"/>
      <c r="H122" s="11"/>
      <c r="I122" s="6" t="s">
        <v>173</v>
      </c>
      <c r="J122" s="98" t="s">
        <v>160</v>
      </c>
      <c r="K122" s="6" t="s">
        <v>86</v>
      </c>
      <c r="L122" s="6" t="s">
        <v>181</v>
      </c>
      <c r="M122" s="54"/>
    </row>
    <row r="123" spans="1:13" ht="165.75" x14ac:dyDescent="0.2">
      <c r="A123" s="54"/>
      <c r="F123" s="11"/>
      <c r="G123" s="11"/>
      <c r="H123" s="11"/>
      <c r="I123" s="6" t="s">
        <v>173</v>
      </c>
      <c r="J123" s="98" t="s">
        <v>160</v>
      </c>
      <c r="K123" s="6" t="s">
        <v>165</v>
      </c>
      <c r="L123" s="6" t="s">
        <v>173</v>
      </c>
      <c r="M123" s="54"/>
    </row>
    <row r="124" spans="1:13" ht="165.75" x14ac:dyDescent="0.2">
      <c r="A124" s="54"/>
      <c r="F124" s="11"/>
      <c r="G124" s="11"/>
      <c r="H124" s="11"/>
      <c r="I124" s="6" t="s">
        <v>173</v>
      </c>
      <c r="J124" s="98" t="s">
        <v>166</v>
      </c>
      <c r="K124" s="6" t="s">
        <v>86</v>
      </c>
      <c r="L124" s="6" t="s">
        <v>173</v>
      </c>
      <c r="M124" s="54"/>
    </row>
    <row r="125" spans="1:13" ht="165.75" x14ac:dyDescent="0.2">
      <c r="A125" s="54"/>
      <c r="F125" s="11"/>
      <c r="G125" s="11"/>
      <c r="H125" s="11"/>
      <c r="I125" s="6" t="s">
        <v>173</v>
      </c>
      <c r="J125" s="98" t="s">
        <v>166</v>
      </c>
      <c r="K125" s="6" t="s">
        <v>165</v>
      </c>
      <c r="L125" s="6" t="s">
        <v>173</v>
      </c>
      <c r="M125" s="54"/>
    </row>
    <row r="126" spans="1:13" ht="165.75" x14ac:dyDescent="0.2">
      <c r="A126" s="54"/>
      <c r="F126" s="11"/>
      <c r="G126" s="11"/>
      <c r="H126" s="11"/>
      <c r="I126" s="6" t="s">
        <v>173</v>
      </c>
      <c r="J126" s="98" t="s">
        <v>87</v>
      </c>
      <c r="K126" s="6" t="s">
        <v>86</v>
      </c>
      <c r="L126" s="6" t="s">
        <v>192</v>
      </c>
      <c r="M126" s="54"/>
    </row>
    <row r="127" spans="1:13" ht="165.75" x14ac:dyDescent="0.2">
      <c r="A127" s="54"/>
      <c r="F127" s="11"/>
      <c r="G127" s="11"/>
      <c r="H127" s="11"/>
      <c r="I127" s="6" t="s">
        <v>173</v>
      </c>
      <c r="J127" s="98" t="s">
        <v>87</v>
      </c>
      <c r="K127" s="6" t="s">
        <v>165</v>
      </c>
      <c r="L127" s="6" t="s">
        <v>173</v>
      </c>
      <c r="M127" s="54"/>
    </row>
    <row r="128" spans="1:13" ht="165.75" x14ac:dyDescent="0.2">
      <c r="A128" s="54"/>
      <c r="F128" s="11"/>
      <c r="G128" s="11"/>
      <c r="H128" s="11"/>
      <c r="I128" s="6" t="s">
        <v>196</v>
      </c>
      <c r="J128" s="98" t="s">
        <v>160</v>
      </c>
      <c r="K128" s="6" t="s">
        <v>86</v>
      </c>
      <c r="L128" s="6" t="s">
        <v>183</v>
      </c>
      <c r="M128" s="54"/>
    </row>
    <row r="129" spans="1:13" ht="165.75" x14ac:dyDescent="0.2">
      <c r="A129" s="54"/>
      <c r="F129" s="11"/>
      <c r="G129" s="11"/>
      <c r="H129" s="11"/>
      <c r="I129" s="6" t="s">
        <v>196</v>
      </c>
      <c r="J129" s="98" t="s">
        <v>160</v>
      </c>
      <c r="K129" s="6" t="s">
        <v>165</v>
      </c>
      <c r="L129" s="6" t="s">
        <v>196</v>
      </c>
      <c r="M129" s="54"/>
    </row>
    <row r="130" spans="1:13" ht="165.75" x14ac:dyDescent="0.2">
      <c r="A130" s="54"/>
      <c r="F130" s="11"/>
      <c r="G130" s="11"/>
      <c r="H130" s="11"/>
      <c r="I130" s="6" t="s">
        <v>196</v>
      </c>
      <c r="J130" s="98" t="s">
        <v>166</v>
      </c>
      <c r="K130" s="6" t="s">
        <v>86</v>
      </c>
      <c r="L130" s="6" t="s">
        <v>196</v>
      </c>
      <c r="M130" s="54"/>
    </row>
    <row r="131" spans="1:13" ht="165.75" x14ac:dyDescent="0.2">
      <c r="A131" s="54"/>
      <c r="F131" s="11"/>
      <c r="G131" s="11"/>
      <c r="H131" s="11"/>
      <c r="I131" s="6" t="s">
        <v>196</v>
      </c>
      <c r="J131" s="98" t="s">
        <v>166</v>
      </c>
      <c r="K131" s="6" t="s">
        <v>165</v>
      </c>
      <c r="L131" s="6" t="s">
        <v>173</v>
      </c>
      <c r="M131" s="54"/>
    </row>
    <row r="132" spans="1:13" ht="165.75" x14ac:dyDescent="0.2">
      <c r="A132" s="54"/>
      <c r="F132" s="11"/>
      <c r="G132" s="11"/>
      <c r="H132" s="11"/>
      <c r="I132" s="6" t="s">
        <v>196</v>
      </c>
      <c r="J132" s="98" t="s">
        <v>87</v>
      </c>
      <c r="K132" s="6" t="s">
        <v>86</v>
      </c>
      <c r="L132" s="6" t="s">
        <v>179</v>
      </c>
      <c r="M132" s="54"/>
    </row>
    <row r="133" spans="1:13" ht="165.75" x14ac:dyDescent="0.2">
      <c r="A133" s="54"/>
      <c r="F133" s="11"/>
      <c r="G133" s="11"/>
      <c r="H133" s="11"/>
      <c r="I133" s="6" t="s">
        <v>196</v>
      </c>
      <c r="J133" s="98" t="s">
        <v>87</v>
      </c>
      <c r="K133" s="6" t="s">
        <v>165</v>
      </c>
      <c r="L133" s="6" t="s">
        <v>173</v>
      </c>
      <c r="M133" s="54"/>
    </row>
    <row r="134" spans="1:13" ht="165.75" x14ac:dyDescent="0.2">
      <c r="A134" s="54"/>
      <c r="F134" s="11"/>
      <c r="G134" s="11"/>
      <c r="H134" s="11"/>
      <c r="I134" s="6" t="s">
        <v>190</v>
      </c>
      <c r="J134" s="98" t="s">
        <v>160</v>
      </c>
      <c r="K134" s="6" t="s">
        <v>86</v>
      </c>
      <c r="L134" s="6" t="s">
        <v>177</v>
      </c>
      <c r="M134" s="54"/>
    </row>
    <row r="135" spans="1:13" ht="165.75" x14ac:dyDescent="0.2">
      <c r="A135" s="54"/>
      <c r="F135" s="11"/>
      <c r="G135" s="11"/>
      <c r="H135" s="11"/>
      <c r="I135" s="6" t="s">
        <v>190</v>
      </c>
      <c r="J135" s="98" t="s">
        <v>160</v>
      </c>
      <c r="K135" s="6" t="s">
        <v>165</v>
      </c>
      <c r="L135" s="6" t="s">
        <v>190</v>
      </c>
      <c r="M135" s="54"/>
    </row>
    <row r="136" spans="1:13" ht="165.75" x14ac:dyDescent="0.2">
      <c r="A136" s="54"/>
      <c r="F136" s="11"/>
      <c r="G136" s="11"/>
      <c r="H136" s="11"/>
      <c r="I136" s="6" t="s">
        <v>190</v>
      </c>
      <c r="J136" s="98" t="s">
        <v>166</v>
      </c>
      <c r="K136" s="6" t="s">
        <v>86</v>
      </c>
      <c r="L136" s="6" t="s">
        <v>190</v>
      </c>
      <c r="M136" s="54"/>
    </row>
    <row r="137" spans="1:13" ht="165.75" x14ac:dyDescent="0.2">
      <c r="A137" s="54"/>
      <c r="F137" s="11"/>
      <c r="G137" s="11"/>
      <c r="H137" s="11"/>
      <c r="I137" s="6" t="s">
        <v>190</v>
      </c>
      <c r="J137" s="98" t="s">
        <v>166</v>
      </c>
      <c r="K137" s="6" t="s">
        <v>165</v>
      </c>
      <c r="L137" s="6" t="s">
        <v>196</v>
      </c>
      <c r="M137" s="54"/>
    </row>
    <row r="138" spans="1:13" ht="165.75" x14ac:dyDescent="0.2">
      <c r="A138" s="54"/>
      <c r="F138" s="11"/>
      <c r="G138" s="11"/>
      <c r="H138" s="11"/>
      <c r="I138" s="6" t="s">
        <v>190</v>
      </c>
      <c r="J138" s="98" t="s">
        <v>87</v>
      </c>
      <c r="K138" s="6" t="s">
        <v>86</v>
      </c>
      <c r="L138" s="6" t="s">
        <v>193</v>
      </c>
      <c r="M138" s="54"/>
    </row>
    <row r="139" spans="1:13" ht="165.75" x14ac:dyDescent="0.2">
      <c r="A139" s="54"/>
      <c r="F139" s="11"/>
      <c r="G139" s="11"/>
      <c r="H139" s="11"/>
      <c r="I139" s="6" t="s">
        <v>190</v>
      </c>
      <c r="J139" s="98" t="s">
        <v>87</v>
      </c>
      <c r="K139" s="6" t="s">
        <v>165</v>
      </c>
      <c r="L139" s="6" t="s">
        <v>173</v>
      </c>
      <c r="M139" s="54"/>
    </row>
    <row r="140" spans="1:13" ht="165.75" x14ac:dyDescent="0.2">
      <c r="A140" s="54"/>
      <c r="F140" s="11"/>
      <c r="G140" s="11"/>
      <c r="H140" s="11"/>
      <c r="I140" s="6" t="s">
        <v>195</v>
      </c>
      <c r="J140" s="98" t="s">
        <v>160</v>
      </c>
      <c r="K140" s="6" t="s">
        <v>86</v>
      </c>
      <c r="L140" s="6" t="s">
        <v>186</v>
      </c>
      <c r="M140" s="54"/>
    </row>
    <row r="141" spans="1:13" ht="165.75" x14ac:dyDescent="0.2">
      <c r="A141" s="54"/>
      <c r="F141" s="11"/>
      <c r="G141" s="11"/>
      <c r="H141" s="11"/>
      <c r="I141" s="6" t="s">
        <v>195</v>
      </c>
      <c r="J141" s="98" t="s">
        <v>160</v>
      </c>
      <c r="K141" s="6" t="s">
        <v>165</v>
      </c>
      <c r="L141" s="6" t="s">
        <v>195</v>
      </c>
      <c r="M141" s="54"/>
    </row>
    <row r="142" spans="1:13" ht="165.75" x14ac:dyDescent="0.2">
      <c r="A142" s="54"/>
      <c r="F142" s="11"/>
      <c r="G142" s="11"/>
      <c r="H142" s="11"/>
      <c r="I142" s="6" t="s">
        <v>195</v>
      </c>
      <c r="J142" s="98" t="s">
        <v>166</v>
      </c>
      <c r="K142" s="6" t="s">
        <v>86</v>
      </c>
      <c r="L142" s="6" t="s">
        <v>195</v>
      </c>
      <c r="M142" s="54"/>
    </row>
    <row r="143" spans="1:13" ht="165.75" x14ac:dyDescent="0.2">
      <c r="A143" s="54"/>
      <c r="F143" s="11"/>
      <c r="G143" s="11"/>
      <c r="H143" s="11"/>
      <c r="I143" s="6" t="s">
        <v>195</v>
      </c>
      <c r="J143" s="98" t="s">
        <v>166</v>
      </c>
      <c r="K143" s="6" t="s">
        <v>165</v>
      </c>
      <c r="L143" s="6" t="s">
        <v>190</v>
      </c>
      <c r="M143" s="54"/>
    </row>
    <row r="144" spans="1:13" ht="165.75" x14ac:dyDescent="0.2">
      <c r="A144" s="54"/>
      <c r="F144" s="11"/>
      <c r="G144" s="11"/>
      <c r="H144" s="11"/>
      <c r="I144" s="6" t="s">
        <v>195</v>
      </c>
      <c r="J144" s="98" t="s">
        <v>87</v>
      </c>
      <c r="K144" s="6" t="s">
        <v>86</v>
      </c>
      <c r="L144" s="6" t="s">
        <v>194</v>
      </c>
      <c r="M144" s="54"/>
    </row>
    <row r="145" spans="1:13" ht="165.75" x14ac:dyDescent="0.2">
      <c r="A145" s="54"/>
      <c r="F145" s="11"/>
      <c r="G145" s="11"/>
      <c r="H145" s="11"/>
      <c r="I145" s="6" t="s">
        <v>195</v>
      </c>
      <c r="J145" s="98" t="s">
        <v>87</v>
      </c>
      <c r="K145" s="6" t="s">
        <v>165</v>
      </c>
      <c r="L145" s="6" t="s">
        <v>196</v>
      </c>
      <c r="M145" s="54"/>
    </row>
    <row r="146" spans="1:13" ht="165.75" x14ac:dyDescent="0.2">
      <c r="A146" s="54"/>
      <c r="F146" s="11"/>
      <c r="G146" s="11"/>
      <c r="H146" s="11"/>
      <c r="I146" s="6" t="s">
        <v>197</v>
      </c>
      <c r="J146" s="98" t="s">
        <v>160</v>
      </c>
      <c r="K146" s="6" t="s">
        <v>86</v>
      </c>
      <c r="L146" s="6" t="s">
        <v>188</v>
      </c>
      <c r="M146" s="54"/>
    </row>
    <row r="147" spans="1:13" ht="165.75" x14ac:dyDescent="0.2">
      <c r="A147" s="54"/>
      <c r="F147" s="11"/>
      <c r="G147" s="11"/>
      <c r="H147" s="11"/>
      <c r="I147" s="6" t="s">
        <v>197</v>
      </c>
      <c r="J147" s="98" t="s">
        <v>160</v>
      </c>
      <c r="K147" s="6" t="s">
        <v>165</v>
      </c>
      <c r="L147" s="6" t="s">
        <v>197</v>
      </c>
      <c r="M147" s="54"/>
    </row>
    <row r="148" spans="1:13" ht="165.75" x14ac:dyDescent="0.2">
      <c r="A148" s="54"/>
      <c r="F148" s="11"/>
      <c r="G148" s="11"/>
      <c r="H148" s="11"/>
      <c r="I148" s="6" t="s">
        <v>197</v>
      </c>
      <c r="J148" s="98" t="s">
        <v>166</v>
      </c>
      <c r="K148" s="6" t="s">
        <v>86</v>
      </c>
      <c r="L148" s="6" t="s">
        <v>197</v>
      </c>
      <c r="M148" s="54"/>
    </row>
    <row r="149" spans="1:13" ht="165.75" x14ac:dyDescent="0.2">
      <c r="A149" s="54"/>
      <c r="F149" s="11"/>
      <c r="G149" s="11"/>
      <c r="H149" s="11"/>
      <c r="I149" s="6" t="s">
        <v>197</v>
      </c>
      <c r="J149" s="98" t="s">
        <v>166</v>
      </c>
      <c r="K149" s="6" t="s">
        <v>165</v>
      </c>
      <c r="L149" s="6" t="s">
        <v>195</v>
      </c>
      <c r="M149" s="54"/>
    </row>
    <row r="150" spans="1:13" ht="165.75" x14ac:dyDescent="0.2">
      <c r="A150" s="54"/>
      <c r="F150" s="11"/>
      <c r="G150" s="11"/>
      <c r="H150" s="11"/>
      <c r="I150" s="6" t="s">
        <v>197</v>
      </c>
      <c r="J150" s="98" t="s">
        <v>87</v>
      </c>
      <c r="K150" s="6" t="s">
        <v>86</v>
      </c>
      <c r="L150" s="6" t="s">
        <v>195</v>
      </c>
      <c r="M150" s="54"/>
    </row>
    <row r="151" spans="1:13" ht="165.75" x14ac:dyDescent="0.2">
      <c r="A151" s="54"/>
      <c r="F151" s="11"/>
      <c r="G151" s="11"/>
      <c r="H151" s="11"/>
      <c r="I151" s="6" t="s">
        <v>197</v>
      </c>
      <c r="J151" s="98" t="s">
        <v>87</v>
      </c>
      <c r="K151" s="6" t="s">
        <v>165</v>
      </c>
      <c r="L151" s="6" t="s">
        <v>190</v>
      </c>
      <c r="M151" s="54"/>
    </row>
    <row r="152" spans="1:13" ht="89.25" x14ac:dyDescent="0.2">
      <c r="A152" s="54"/>
      <c r="F152" s="11"/>
      <c r="G152" s="11"/>
      <c r="H152" s="11"/>
      <c r="J152" s="11"/>
      <c r="K152" s="11"/>
      <c r="L152" s="6" t="s">
        <v>190</v>
      </c>
      <c r="M152" s="54"/>
    </row>
    <row r="153" spans="1:13" x14ac:dyDescent="0.2">
      <c r="F153" s="11"/>
      <c r="G153" s="11"/>
      <c r="H153" s="11"/>
      <c r="J153" s="11"/>
      <c r="K153" s="11"/>
      <c r="L153" s="11"/>
    </row>
    <row r="154" spans="1:13" x14ac:dyDescent="0.2">
      <c r="F154" s="11"/>
      <c r="G154" s="11"/>
      <c r="H154" s="11"/>
      <c r="J154" s="11"/>
      <c r="K154" s="11"/>
      <c r="L154" s="11"/>
    </row>
    <row r="155" spans="1:13" x14ac:dyDescent="0.2">
      <c r="F155" s="11"/>
      <c r="G155" s="11"/>
      <c r="H155" s="11"/>
      <c r="J155" s="11"/>
      <c r="K155" s="11"/>
      <c r="L155" s="11"/>
    </row>
    <row r="156" spans="1:13" x14ac:dyDescent="0.2">
      <c r="F156" s="11"/>
      <c r="G156" s="11"/>
      <c r="H156" s="11"/>
      <c r="J156" s="11"/>
      <c r="K156" s="11"/>
      <c r="L156" s="11"/>
    </row>
    <row r="157" spans="1:13" x14ac:dyDescent="0.2">
      <c r="F157" s="11"/>
      <c r="G157" s="11"/>
      <c r="H157" s="11"/>
      <c r="I157" s="66"/>
      <c r="J157" s="11"/>
      <c r="K157" s="11"/>
      <c r="L157" s="11"/>
    </row>
    <row r="158" spans="1:13" x14ac:dyDescent="0.2">
      <c r="F158" s="11"/>
      <c r="G158" s="11"/>
      <c r="H158" s="11"/>
      <c r="I158" s="11"/>
      <c r="J158" s="11"/>
      <c r="K158" s="11"/>
      <c r="L158" s="11"/>
    </row>
    <row r="159" spans="1:13" x14ac:dyDescent="0.2">
      <c r="F159" s="11"/>
      <c r="G159" s="11"/>
      <c r="H159" s="11"/>
      <c r="I159" s="11"/>
      <c r="J159" s="11"/>
      <c r="K159" s="11"/>
      <c r="L159" s="11"/>
    </row>
    <row r="160" spans="1:13" x14ac:dyDescent="0.2">
      <c r="F160" s="11"/>
      <c r="G160" s="11"/>
      <c r="H160" s="11"/>
      <c r="I160" s="11"/>
      <c r="J160" s="11"/>
      <c r="K160" s="11"/>
      <c r="L160" s="11"/>
    </row>
    <row r="161" spans="6:12" x14ac:dyDescent="0.2">
      <c r="F161" s="11"/>
      <c r="G161" s="11"/>
      <c r="H161" s="11"/>
      <c r="I161" s="11"/>
      <c r="J161" s="11"/>
      <c r="K161" s="11"/>
      <c r="L161" s="11"/>
    </row>
    <row r="162" spans="6:12" x14ac:dyDescent="0.2">
      <c r="F162" s="11"/>
      <c r="G162" s="11"/>
      <c r="H162" s="11"/>
      <c r="I162" s="11"/>
      <c r="J162" s="11"/>
      <c r="K162" s="11"/>
      <c r="L162" s="11"/>
    </row>
    <row r="163" spans="6:12" x14ac:dyDescent="0.2">
      <c r="F163" s="11"/>
      <c r="G163" s="11"/>
      <c r="H163" s="11"/>
      <c r="I163" s="11"/>
      <c r="J163" s="11"/>
      <c r="K163" s="11"/>
      <c r="L163" s="11"/>
    </row>
    <row r="164" spans="6:12" x14ac:dyDescent="0.2">
      <c r="F164" s="11"/>
      <c r="G164" s="11"/>
      <c r="H164" s="11"/>
      <c r="I164" s="11"/>
      <c r="J164" s="11"/>
      <c r="K164" s="11"/>
      <c r="L164" s="11"/>
    </row>
    <row r="165" spans="6:12" x14ac:dyDescent="0.2">
      <c r="F165" s="11"/>
      <c r="G165" s="11"/>
      <c r="H165" s="11"/>
      <c r="I165" s="11"/>
      <c r="J165" s="11"/>
      <c r="K165" s="11"/>
      <c r="L165" s="11"/>
    </row>
    <row r="166" spans="6:12" x14ac:dyDescent="0.2">
      <c r="F166" s="11"/>
      <c r="G166" s="11"/>
      <c r="H166" s="11"/>
      <c r="I166" s="11"/>
      <c r="J166" s="11"/>
      <c r="K166" s="11"/>
      <c r="L166" s="11"/>
    </row>
    <row r="167" spans="6:12" x14ac:dyDescent="0.2">
      <c r="F167" s="11"/>
      <c r="G167" s="11"/>
      <c r="H167" s="11"/>
      <c r="I167" s="11"/>
      <c r="J167" s="11"/>
      <c r="K167" s="11"/>
      <c r="L167" s="11"/>
    </row>
    <row r="168" spans="6:12" x14ac:dyDescent="0.2">
      <c r="F168" s="11"/>
      <c r="G168" s="11"/>
      <c r="H168" s="11"/>
      <c r="I168" s="11"/>
      <c r="J168" s="11"/>
      <c r="K168" s="11"/>
      <c r="L168" s="11"/>
    </row>
    <row r="169" spans="6:12" x14ac:dyDescent="0.2">
      <c r="F169" s="11"/>
      <c r="G169" s="11"/>
      <c r="H169" s="11"/>
      <c r="I169" s="11"/>
      <c r="J169" s="11"/>
      <c r="K169" s="11"/>
      <c r="L169" s="11"/>
    </row>
    <row r="170" spans="6:12" x14ac:dyDescent="0.2">
      <c r="F170" s="11"/>
      <c r="G170" s="11"/>
      <c r="H170" s="11"/>
      <c r="I170" s="11"/>
      <c r="J170" s="11"/>
      <c r="K170" s="11"/>
      <c r="L170" s="11"/>
    </row>
    <row r="171" spans="6:12" x14ac:dyDescent="0.2">
      <c r="F171" s="11"/>
      <c r="G171" s="11"/>
      <c r="H171" s="11"/>
      <c r="I171" s="11"/>
      <c r="J171" s="11"/>
      <c r="K171" s="11"/>
      <c r="L171" s="11"/>
    </row>
    <row r="172" spans="6:12" x14ac:dyDescent="0.2">
      <c r="F172" s="11"/>
      <c r="G172" s="11"/>
      <c r="H172" s="11"/>
      <c r="I172" s="11"/>
      <c r="J172" s="11"/>
      <c r="K172" s="11"/>
      <c r="L172" s="11"/>
    </row>
    <row r="173" spans="6:12" x14ac:dyDescent="0.2">
      <c r="F173" s="11"/>
      <c r="G173" s="11"/>
      <c r="H173" s="11"/>
      <c r="I173" s="11"/>
      <c r="J173" s="11"/>
      <c r="K173" s="11"/>
      <c r="L173" s="11"/>
    </row>
    <row r="174" spans="6:12" x14ac:dyDescent="0.2">
      <c r="F174" s="11"/>
      <c r="G174" s="11"/>
      <c r="H174" s="11"/>
      <c r="I174" s="11"/>
      <c r="J174" s="11"/>
      <c r="K174" s="11"/>
      <c r="L174" s="11"/>
    </row>
    <row r="175" spans="6:12" x14ac:dyDescent="0.2">
      <c r="F175" s="11"/>
      <c r="G175" s="11"/>
      <c r="H175" s="11"/>
      <c r="I175" s="11"/>
      <c r="J175" s="11"/>
      <c r="K175" s="11"/>
      <c r="L175" s="11"/>
    </row>
    <row r="176" spans="6:12" x14ac:dyDescent="0.2">
      <c r="F176" s="11"/>
      <c r="G176" s="11"/>
      <c r="H176" s="11"/>
      <c r="I176" s="11"/>
      <c r="J176" s="11"/>
      <c r="K176" s="11"/>
      <c r="L176" s="11"/>
    </row>
    <row r="177" spans="6:12" x14ac:dyDescent="0.2">
      <c r="F177" s="11"/>
      <c r="G177" s="11"/>
      <c r="H177" s="11"/>
      <c r="I177" s="11"/>
      <c r="J177" s="11"/>
      <c r="K177" s="11"/>
      <c r="L177" s="11"/>
    </row>
    <row r="178" spans="6:12" x14ac:dyDescent="0.2">
      <c r="F178" s="11"/>
      <c r="G178" s="11"/>
      <c r="H178" s="11"/>
      <c r="I178" s="11"/>
      <c r="J178" s="11"/>
      <c r="K178" s="11"/>
      <c r="L178" s="11"/>
    </row>
    <row r="179" spans="6:12" x14ac:dyDescent="0.2">
      <c r="F179" s="11"/>
      <c r="G179" s="11"/>
      <c r="H179" s="11"/>
      <c r="I179" s="11"/>
      <c r="J179" s="11"/>
      <c r="K179" s="11"/>
      <c r="L179" s="11"/>
    </row>
    <row r="180" spans="6:12" x14ac:dyDescent="0.2">
      <c r="F180" s="11"/>
      <c r="G180" s="11"/>
      <c r="H180" s="11"/>
      <c r="I180" s="11"/>
      <c r="J180" s="11"/>
      <c r="K180" s="11"/>
      <c r="L180" s="11"/>
    </row>
    <row r="181" spans="6:12" x14ac:dyDescent="0.2">
      <c r="F181" s="11"/>
      <c r="G181" s="11"/>
      <c r="H181" s="11"/>
      <c r="I181" s="11"/>
      <c r="J181" s="11"/>
      <c r="K181" s="11"/>
      <c r="L181" s="11"/>
    </row>
    <row r="182" spans="6:12" x14ac:dyDescent="0.2">
      <c r="F182" s="11"/>
      <c r="G182" s="11"/>
      <c r="H182" s="11"/>
      <c r="I182" s="11"/>
      <c r="J182" s="11"/>
      <c r="K182" s="11"/>
      <c r="L182" s="11"/>
    </row>
    <row r="183" spans="6:12" x14ac:dyDescent="0.2">
      <c r="F183" s="11"/>
      <c r="G183" s="11"/>
      <c r="H183" s="11"/>
      <c r="I183" s="11"/>
      <c r="J183" s="11"/>
      <c r="K183" s="11"/>
      <c r="L183" s="11"/>
    </row>
    <row r="184" spans="6:12" x14ac:dyDescent="0.2">
      <c r="F184" s="11"/>
      <c r="G184" s="11"/>
      <c r="H184" s="11"/>
      <c r="I184" s="11"/>
      <c r="J184" s="11"/>
      <c r="K184" s="11"/>
      <c r="L184" s="11"/>
    </row>
    <row r="185" spans="6:12" x14ac:dyDescent="0.2">
      <c r="F185" s="11"/>
      <c r="G185" s="11"/>
      <c r="H185" s="11"/>
      <c r="I185" s="11"/>
      <c r="J185" s="11"/>
      <c r="K185" s="11"/>
      <c r="L185" s="11"/>
    </row>
    <row r="186" spans="6:12" x14ac:dyDescent="0.2">
      <c r="F186" s="11"/>
      <c r="G186" s="11"/>
      <c r="H186" s="11"/>
      <c r="I186" s="11"/>
      <c r="J186" s="11"/>
      <c r="K186" s="11"/>
      <c r="L186" s="11"/>
    </row>
    <row r="187" spans="6:12" x14ac:dyDescent="0.2">
      <c r="F187" s="11"/>
      <c r="G187" s="11"/>
      <c r="H187" s="11"/>
      <c r="I187" s="11"/>
      <c r="J187" s="11"/>
      <c r="K187" s="11"/>
      <c r="L187" s="11"/>
    </row>
    <row r="188" spans="6:12" x14ac:dyDescent="0.2">
      <c r="F188" s="11"/>
      <c r="G188" s="11"/>
      <c r="H188" s="11"/>
      <c r="I188" s="11"/>
      <c r="J188" s="11"/>
      <c r="K188" s="11"/>
      <c r="L188" s="11"/>
    </row>
    <row r="189" spans="6:12" x14ac:dyDescent="0.2">
      <c r="F189" s="11"/>
      <c r="G189" s="11"/>
      <c r="H189" s="11"/>
      <c r="I189" s="11"/>
      <c r="J189" s="11"/>
      <c r="K189" s="11"/>
      <c r="L189" s="11"/>
    </row>
    <row r="190" spans="6:12" x14ac:dyDescent="0.2">
      <c r="F190" s="11"/>
      <c r="G190" s="11"/>
      <c r="H190" s="11"/>
      <c r="I190" s="11"/>
      <c r="J190" s="11"/>
      <c r="K190" s="11"/>
      <c r="L190" s="11"/>
    </row>
    <row r="191" spans="6:12" x14ac:dyDescent="0.2">
      <c r="F191" s="11"/>
      <c r="G191" s="11"/>
      <c r="H191" s="11"/>
      <c r="I191" s="11"/>
      <c r="J191" s="11"/>
      <c r="K191" s="11"/>
      <c r="L191" s="11"/>
    </row>
    <row r="192" spans="6:12" x14ac:dyDescent="0.2">
      <c r="F192" s="11"/>
      <c r="G192" s="11"/>
      <c r="H192" s="11"/>
      <c r="I192" s="11"/>
      <c r="J192" s="11"/>
      <c r="K192" s="11"/>
      <c r="L192" s="11"/>
    </row>
    <row r="193" spans="6:12" x14ac:dyDescent="0.2">
      <c r="F193" s="11"/>
      <c r="G193" s="11"/>
      <c r="H193" s="11"/>
      <c r="I193" s="11"/>
      <c r="J193" s="11"/>
      <c r="K193" s="11"/>
      <c r="L193" s="11"/>
    </row>
    <row r="194" spans="6:12" x14ac:dyDescent="0.2">
      <c r="F194" s="11"/>
      <c r="G194" s="11"/>
      <c r="H194" s="11"/>
      <c r="I194" s="11"/>
      <c r="J194" s="11"/>
      <c r="K194" s="11"/>
      <c r="L194" s="11"/>
    </row>
    <row r="195" spans="6:12" x14ac:dyDescent="0.2">
      <c r="F195" s="11"/>
      <c r="G195" s="11"/>
      <c r="H195" s="11"/>
      <c r="I195" s="11"/>
      <c r="J195" s="11"/>
      <c r="K195" s="11"/>
      <c r="L195" s="11"/>
    </row>
    <row r="196" spans="6:12" x14ac:dyDescent="0.2">
      <c r="F196" s="11"/>
      <c r="G196" s="11"/>
      <c r="H196" s="11"/>
      <c r="I196" s="11"/>
      <c r="J196" s="11"/>
      <c r="K196" s="11"/>
      <c r="L196" s="11"/>
    </row>
    <row r="197" spans="6:12" x14ac:dyDescent="0.2">
      <c r="F197" s="11"/>
      <c r="G197" s="11"/>
      <c r="H197" s="11"/>
      <c r="I197" s="11"/>
      <c r="J197" s="11"/>
      <c r="K197" s="11"/>
      <c r="L197" s="11"/>
    </row>
    <row r="198" spans="6:12" x14ac:dyDescent="0.2">
      <c r="F198" s="11"/>
      <c r="G198" s="11"/>
      <c r="H198" s="11"/>
      <c r="I198" s="11"/>
      <c r="J198" s="11"/>
      <c r="K198" s="11"/>
      <c r="L198" s="11"/>
    </row>
    <row r="199" spans="6:12" x14ac:dyDescent="0.2">
      <c r="F199" s="11"/>
      <c r="G199" s="11"/>
      <c r="H199" s="11"/>
      <c r="I199" s="11"/>
      <c r="J199" s="11"/>
      <c r="K199" s="11"/>
      <c r="L199" s="11"/>
    </row>
    <row r="200" spans="6:12" x14ac:dyDescent="0.2">
      <c r="F200" s="11"/>
      <c r="G200" s="11"/>
      <c r="H200" s="11"/>
      <c r="I200" s="11"/>
      <c r="J200" s="11"/>
      <c r="K200" s="11"/>
      <c r="L200" s="11"/>
    </row>
    <row r="201" spans="6:12" x14ac:dyDescent="0.2">
      <c r="F201" s="11"/>
      <c r="G201" s="11"/>
      <c r="H201" s="11"/>
      <c r="I201" s="11"/>
      <c r="J201" s="11"/>
      <c r="K201" s="11"/>
      <c r="L201" s="11"/>
    </row>
    <row r="202" spans="6:12" x14ac:dyDescent="0.2">
      <c r="F202" s="11"/>
      <c r="G202" s="11"/>
      <c r="H202" s="11"/>
      <c r="I202" s="11"/>
      <c r="J202" s="11"/>
      <c r="K202" s="11"/>
      <c r="L202" s="11"/>
    </row>
    <row r="203" spans="6:12" x14ac:dyDescent="0.2">
      <c r="F203" s="11"/>
      <c r="G203" s="11"/>
      <c r="H203" s="11"/>
      <c r="I203" s="11"/>
      <c r="J203" s="11"/>
      <c r="K203" s="11"/>
      <c r="L203" s="11"/>
    </row>
    <row r="204" spans="6:12" x14ac:dyDescent="0.2">
      <c r="F204" s="11"/>
      <c r="G204" s="11"/>
      <c r="H204" s="11"/>
      <c r="I204" s="11"/>
      <c r="J204" s="11"/>
      <c r="K204" s="11"/>
      <c r="L204" s="11"/>
    </row>
    <row r="205" spans="6:12" x14ac:dyDescent="0.2">
      <c r="F205" s="11"/>
      <c r="G205" s="11"/>
      <c r="H205" s="11"/>
      <c r="I205" s="11"/>
      <c r="J205" s="11"/>
      <c r="K205" s="11"/>
      <c r="L205" s="11"/>
    </row>
    <row r="206" spans="6:12" x14ac:dyDescent="0.2">
      <c r="F206" s="11"/>
      <c r="G206" s="11"/>
      <c r="H206" s="11"/>
      <c r="I206" s="11"/>
      <c r="J206" s="11"/>
      <c r="K206" s="11"/>
      <c r="L206" s="11"/>
    </row>
    <row r="207" spans="6:12" x14ac:dyDescent="0.2">
      <c r="F207" s="11"/>
      <c r="G207" s="11"/>
      <c r="H207" s="11"/>
      <c r="I207" s="11"/>
      <c r="J207" s="11"/>
      <c r="K207" s="11"/>
      <c r="L207" s="11"/>
    </row>
    <row r="208" spans="6:12" x14ac:dyDescent="0.2">
      <c r="F208" s="11"/>
      <c r="G208" s="11"/>
      <c r="H208" s="11"/>
      <c r="I208" s="11"/>
      <c r="J208" s="11"/>
      <c r="K208" s="11"/>
      <c r="L208" s="11"/>
    </row>
    <row r="209" spans="6:12" x14ac:dyDescent="0.2">
      <c r="F209" s="11"/>
      <c r="G209" s="11"/>
      <c r="H209" s="11"/>
      <c r="I209" s="11"/>
      <c r="J209" s="11"/>
      <c r="K209" s="11"/>
      <c r="L209" s="11"/>
    </row>
    <row r="210" spans="6:12" x14ac:dyDescent="0.2">
      <c r="F210" s="11"/>
      <c r="G210" s="11"/>
      <c r="H210" s="11"/>
      <c r="I210" s="11"/>
      <c r="J210" s="11"/>
      <c r="K210" s="11"/>
      <c r="L210" s="11"/>
    </row>
    <row r="211" spans="6:12" x14ac:dyDescent="0.2">
      <c r="F211" s="11"/>
      <c r="G211" s="11"/>
      <c r="H211" s="11"/>
      <c r="I211" s="11"/>
      <c r="J211" s="11"/>
      <c r="K211" s="11"/>
      <c r="L211" s="11"/>
    </row>
    <row r="212" spans="6:12" x14ac:dyDescent="0.2">
      <c r="F212" s="11"/>
      <c r="G212" s="11"/>
      <c r="H212" s="11"/>
      <c r="I212" s="11"/>
      <c r="J212" s="11"/>
      <c r="K212" s="11"/>
      <c r="L212" s="11"/>
    </row>
    <row r="213" spans="6:12" x14ac:dyDescent="0.2">
      <c r="F213" s="11"/>
      <c r="G213" s="11"/>
      <c r="H213" s="11"/>
      <c r="I213" s="11"/>
      <c r="J213" s="11"/>
      <c r="K213" s="11"/>
      <c r="L213" s="11"/>
    </row>
    <row r="214" spans="6:12" x14ac:dyDescent="0.2">
      <c r="F214" s="11"/>
      <c r="G214" s="11"/>
      <c r="H214" s="11"/>
      <c r="I214" s="11"/>
      <c r="J214" s="11"/>
      <c r="K214" s="11"/>
      <c r="L214" s="11"/>
    </row>
    <row r="215" spans="6:12" x14ac:dyDescent="0.2">
      <c r="F215" s="11"/>
      <c r="G215" s="11"/>
      <c r="H215" s="11"/>
      <c r="I215" s="11"/>
      <c r="J215" s="11"/>
      <c r="K215" s="11"/>
      <c r="L215" s="11"/>
    </row>
    <row r="216" spans="6:12" x14ac:dyDescent="0.2">
      <c r="F216" s="11"/>
      <c r="G216" s="11"/>
      <c r="H216" s="11"/>
      <c r="I216" s="11"/>
      <c r="J216" s="11"/>
      <c r="K216" s="11"/>
      <c r="L216" s="11"/>
    </row>
    <row r="217" spans="6:12" x14ac:dyDescent="0.2">
      <c r="F217" s="11"/>
      <c r="G217" s="11"/>
      <c r="H217" s="11"/>
      <c r="I217" s="11"/>
      <c r="J217" s="11"/>
      <c r="K217" s="11"/>
      <c r="L217" s="11"/>
    </row>
    <row r="218" spans="6:12" x14ac:dyDescent="0.2">
      <c r="F218" s="11"/>
      <c r="G218" s="11"/>
      <c r="H218" s="11"/>
      <c r="I218" s="11"/>
      <c r="J218" s="11"/>
      <c r="K218" s="11"/>
      <c r="L218" s="11"/>
    </row>
    <row r="219" spans="6:12" x14ac:dyDescent="0.2">
      <c r="F219" s="11"/>
      <c r="G219" s="11"/>
      <c r="H219" s="11"/>
      <c r="I219" s="11"/>
      <c r="J219" s="11"/>
      <c r="K219" s="11"/>
      <c r="L219" s="11"/>
    </row>
    <row r="220" spans="6:12" x14ac:dyDescent="0.2">
      <c r="F220" s="11"/>
      <c r="G220" s="11"/>
      <c r="H220" s="11"/>
      <c r="I220" s="11"/>
      <c r="J220" s="11"/>
      <c r="K220" s="11"/>
      <c r="L220" s="11"/>
    </row>
    <row r="221" spans="6:12" x14ac:dyDescent="0.2">
      <c r="F221" s="11"/>
      <c r="G221" s="11"/>
      <c r="H221" s="11"/>
      <c r="I221" s="11"/>
      <c r="J221" s="11"/>
      <c r="K221" s="11"/>
      <c r="L221" s="11"/>
    </row>
    <row r="222" spans="6:12" x14ac:dyDescent="0.2">
      <c r="F222" s="11"/>
      <c r="G222" s="11"/>
      <c r="H222" s="11"/>
      <c r="I222" s="11"/>
      <c r="J222" s="11"/>
      <c r="K222" s="11"/>
      <c r="L222" s="11"/>
    </row>
    <row r="223" spans="6:12" x14ac:dyDescent="0.2">
      <c r="F223" s="11"/>
      <c r="G223" s="11"/>
      <c r="H223" s="11"/>
      <c r="I223" s="11"/>
      <c r="J223" s="11"/>
      <c r="K223" s="11"/>
      <c r="L223" s="11"/>
    </row>
    <row r="224" spans="6:12" x14ac:dyDescent="0.2">
      <c r="F224" s="11"/>
      <c r="G224" s="11"/>
      <c r="H224" s="11"/>
      <c r="I224" s="11"/>
      <c r="J224" s="11"/>
      <c r="K224" s="11"/>
      <c r="L224" s="11"/>
    </row>
    <row r="225" spans="6:12" x14ac:dyDescent="0.2">
      <c r="F225" s="11"/>
      <c r="G225" s="11"/>
      <c r="H225" s="11"/>
      <c r="I225" s="11"/>
      <c r="J225" s="11"/>
      <c r="K225" s="11"/>
      <c r="L225" s="11"/>
    </row>
    <row r="226" spans="6:12" x14ac:dyDescent="0.2">
      <c r="F226" s="11"/>
      <c r="G226" s="11"/>
      <c r="H226" s="11"/>
      <c r="I226" s="11"/>
      <c r="J226" s="11"/>
      <c r="K226" s="11"/>
      <c r="L226" s="11"/>
    </row>
    <row r="227" spans="6:12" x14ac:dyDescent="0.2">
      <c r="F227" s="11"/>
      <c r="G227" s="11"/>
      <c r="H227" s="11"/>
      <c r="I227" s="11"/>
      <c r="J227" s="11"/>
      <c r="K227" s="11"/>
      <c r="L227" s="11"/>
    </row>
    <row r="228" spans="6:12" x14ac:dyDescent="0.2">
      <c r="F228" s="11"/>
      <c r="G228" s="11"/>
      <c r="H228" s="11"/>
      <c r="I228" s="11"/>
      <c r="J228" s="11"/>
      <c r="K228" s="11"/>
      <c r="L228" s="11"/>
    </row>
    <row r="229" spans="6:12" x14ac:dyDescent="0.2">
      <c r="F229" s="11"/>
      <c r="G229" s="11"/>
      <c r="H229" s="11"/>
      <c r="I229" s="11"/>
      <c r="J229" s="11"/>
      <c r="K229" s="11"/>
      <c r="L229" s="11"/>
    </row>
    <row r="230" spans="6:12" x14ac:dyDescent="0.2">
      <c r="F230" s="11"/>
      <c r="G230" s="11"/>
      <c r="H230" s="11"/>
      <c r="I230" s="11"/>
      <c r="J230" s="11"/>
      <c r="K230" s="11"/>
      <c r="L230" s="11"/>
    </row>
    <row r="231" spans="6:12" x14ac:dyDescent="0.2">
      <c r="F231" s="11"/>
      <c r="G231" s="11"/>
      <c r="H231" s="11"/>
      <c r="I231" s="11"/>
      <c r="J231" s="11"/>
      <c r="K231" s="11"/>
      <c r="L231" s="11"/>
    </row>
    <row r="232" spans="6:12" x14ac:dyDescent="0.2">
      <c r="F232" s="11"/>
      <c r="G232" s="11"/>
      <c r="H232" s="11"/>
      <c r="I232" s="11"/>
      <c r="J232" s="11"/>
      <c r="K232" s="11"/>
      <c r="L232" s="11"/>
    </row>
    <row r="233" spans="6:12" x14ac:dyDescent="0.2">
      <c r="F233" s="11"/>
      <c r="G233" s="11"/>
      <c r="H233" s="11"/>
      <c r="I233" s="11"/>
      <c r="J233" s="11"/>
      <c r="K233" s="11"/>
      <c r="L233" s="11"/>
    </row>
    <row r="234" spans="6:12" x14ac:dyDescent="0.2">
      <c r="F234" s="11"/>
      <c r="G234" s="11"/>
      <c r="H234" s="11"/>
      <c r="I234" s="11"/>
      <c r="J234" s="11"/>
      <c r="K234" s="11"/>
      <c r="L234" s="11"/>
    </row>
    <row r="235" spans="6:12" x14ac:dyDescent="0.2">
      <c r="F235" s="11"/>
      <c r="G235" s="11"/>
      <c r="H235" s="11"/>
      <c r="I235" s="11"/>
      <c r="J235" s="11"/>
      <c r="K235" s="11"/>
      <c r="L235" s="11"/>
    </row>
    <row r="236" spans="6:12" x14ac:dyDescent="0.2">
      <c r="F236" s="11"/>
      <c r="G236" s="11"/>
      <c r="H236" s="11"/>
      <c r="I236" s="11"/>
      <c r="J236" s="11"/>
      <c r="K236" s="11"/>
      <c r="L236" s="11"/>
    </row>
    <row r="237" spans="6:12" x14ac:dyDescent="0.2">
      <c r="F237" s="11"/>
      <c r="G237" s="11"/>
      <c r="H237" s="11"/>
      <c r="I237" s="11"/>
      <c r="J237" s="11"/>
      <c r="K237" s="11"/>
      <c r="L237" s="11"/>
    </row>
    <row r="238" spans="6:12" x14ac:dyDescent="0.2">
      <c r="F238" s="11"/>
      <c r="G238" s="11"/>
      <c r="H238" s="11"/>
      <c r="I238" s="11"/>
      <c r="J238" s="11"/>
      <c r="K238" s="11"/>
      <c r="L238" s="11"/>
    </row>
    <row r="239" spans="6:12" x14ac:dyDescent="0.2">
      <c r="F239" s="11"/>
      <c r="G239" s="11"/>
      <c r="H239" s="11"/>
      <c r="I239" s="11"/>
      <c r="J239" s="11"/>
      <c r="K239" s="11"/>
      <c r="L239" s="11"/>
    </row>
    <row r="240" spans="6:12" x14ac:dyDescent="0.2">
      <c r="F240" s="11"/>
      <c r="G240" s="11"/>
      <c r="H240" s="11"/>
      <c r="I240" s="11"/>
      <c r="J240" s="11"/>
      <c r="K240" s="11"/>
      <c r="L240" s="11"/>
    </row>
    <row r="241" spans="6:12" x14ac:dyDescent="0.2">
      <c r="F241" s="11"/>
      <c r="G241" s="11"/>
      <c r="H241" s="11"/>
      <c r="I241" s="11"/>
      <c r="J241" s="11"/>
      <c r="K241" s="11"/>
      <c r="L241" s="11"/>
    </row>
    <row r="242" spans="6:12" x14ac:dyDescent="0.2">
      <c r="F242" s="11"/>
      <c r="G242" s="11"/>
      <c r="H242" s="11"/>
      <c r="I242" s="11"/>
      <c r="J242" s="11"/>
      <c r="K242" s="11"/>
      <c r="L242" s="11"/>
    </row>
    <row r="243" spans="6:12" x14ac:dyDescent="0.2">
      <c r="F243" s="11"/>
      <c r="G243" s="11"/>
      <c r="H243" s="11"/>
      <c r="I243" s="11"/>
      <c r="J243" s="11"/>
      <c r="K243" s="11"/>
      <c r="L243" s="11"/>
    </row>
    <row r="244" spans="6:12" x14ac:dyDescent="0.2">
      <c r="F244" s="11"/>
      <c r="G244" s="11"/>
      <c r="H244" s="11"/>
      <c r="I244" s="11"/>
      <c r="J244" s="11"/>
      <c r="K244" s="11"/>
      <c r="L244" s="11"/>
    </row>
    <row r="245" spans="6:12" x14ac:dyDescent="0.2">
      <c r="F245" s="11"/>
      <c r="G245" s="11"/>
      <c r="H245" s="11"/>
      <c r="I245" s="11"/>
      <c r="J245" s="11"/>
      <c r="K245" s="11"/>
      <c r="L245" s="11"/>
    </row>
    <row r="246" spans="6:12" x14ac:dyDescent="0.2">
      <c r="F246" s="11"/>
      <c r="G246" s="11"/>
      <c r="H246" s="11"/>
      <c r="I246" s="11"/>
      <c r="J246" s="11"/>
      <c r="K246" s="11"/>
      <c r="L246" s="11"/>
    </row>
    <row r="247" spans="6:12" x14ac:dyDescent="0.2">
      <c r="F247" s="11"/>
      <c r="G247" s="11"/>
      <c r="H247" s="11"/>
      <c r="I247" s="11"/>
      <c r="J247" s="11"/>
      <c r="K247" s="11"/>
      <c r="L247" s="11"/>
    </row>
    <row r="248" spans="6:12" x14ac:dyDescent="0.2">
      <c r="F248" s="11"/>
      <c r="G248" s="11"/>
      <c r="H248" s="11"/>
      <c r="I248" s="11"/>
      <c r="J248" s="11"/>
      <c r="K248" s="11"/>
      <c r="L248" s="11"/>
    </row>
    <row r="249" spans="6:12" x14ac:dyDescent="0.2">
      <c r="F249" s="11"/>
      <c r="G249" s="11"/>
      <c r="H249" s="11"/>
      <c r="I249" s="11"/>
      <c r="J249" s="11"/>
      <c r="K249" s="11"/>
      <c r="L249" s="11"/>
    </row>
    <row r="250" spans="6:12" x14ac:dyDescent="0.2">
      <c r="F250" s="11"/>
      <c r="G250" s="11"/>
      <c r="H250" s="11"/>
      <c r="I250" s="11"/>
      <c r="J250" s="11"/>
      <c r="K250" s="11"/>
      <c r="L250" s="11"/>
    </row>
    <row r="251" spans="6:12" x14ac:dyDescent="0.2">
      <c r="F251" s="11"/>
      <c r="G251" s="11"/>
      <c r="H251" s="11"/>
      <c r="I251" s="11"/>
      <c r="J251" s="11"/>
      <c r="K251" s="11"/>
      <c r="L251" s="11"/>
    </row>
    <row r="252" spans="6:12" x14ac:dyDescent="0.2">
      <c r="F252" s="11"/>
      <c r="G252" s="11"/>
      <c r="H252" s="11"/>
      <c r="I252" s="11"/>
      <c r="J252" s="11"/>
      <c r="K252" s="11"/>
      <c r="L252" s="11"/>
    </row>
    <row r="253" spans="6:12" x14ac:dyDescent="0.2">
      <c r="F253" s="11"/>
      <c r="G253" s="11"/>
      <c r="H253" s="11"/>
      <c r="I253" s="11"/>
      <c r="J253" s="11"/>
      <c r="K253" s="11"/>
      <c r="L253" s="11"/>
    </row>
    <row r="254" spans="6:12" x14ac:dyDescent="0.2">
      <c r="F254" s="11"/>
      <c r="G254" s="11"/>
      <c r="H254" s="11"/>
      <c r="I254" s="11"/>
      <c r="J254" s="11"/>
      <c r="K254" s="11"/>
      <c r="L254" s="11"/>
    </row>
    <row r="255" spans="6:12" x14ac:dyDescent="0.2">
      <c r="F255" s="11"/>
      <c r="G255" s="11"/>
      <c r="H255" s="11"/>
      <c r="I255" s="11"/>
      <c r="J255" s="11"/>
      <c r="K255" s="11"/>
      <c r="L255" s="11"/>
    </row>
    <row r="256" spans="6:12" x14ac:dyDescent="0.2">
      <c r="F256" s="11"/>
      <c r="G256" s="11"/>
      <c r="H256" s="11"/>
      <c r="I256" s="11"/>
      <c r="J256" s="11"/>
      <c r="K256" s="11"/>
      <c r="L256" s="11"/>
    </row>
    <row r="257" spans="6:12" x14ac:dyDescent="0.2">
      <c r="F257" s="11"/>
      <c r="G257" s="11"/>
      <c r="H257" s="11"/>
      <c r="I257" s="11"/>
      <c r="J257" s="11"/>
      <c r="K257" s="11"/>
      <c r="L257" s="11"/>
    </row>
    <row r="258" spans="6:12" x14ac:dyDescent="0.2">
      <c r="F258" s="11"/>
      <c r="G258" s="11"/>
      <c r="H258" s="11"/>
      <c r="I258" s="11"/>
      <c r="J258" s="11"/>
      <c r="K258" s="11"/>
      <c r="L258" s="11"/>
    </row>
    <row r="259" spans="6:12" x14ac:dyDescent="0.2">
      <c r="F259" s="11"/>
      <c r="G259" s="11"/>
      <c r="H259" s="11"/>
      <c r="I259" s="11"/>
      <c r="J259" s="11"/>
      <c r="K259" s="11"/>
      <c r="L259" s="11"/>
    </row>
    <row r="260" spans="6:12" x14ac:dyDescent="0.2">
      <c r="F260" s="11"/>
      <c r="G260" s="11"/>
      <c r="H260" s="11"/>
      <c r="I260" s="11"/>
      <c r="J260" s="11"/>
      <c r="K260" s="11"/>
      <c r="L260" s="11"/>
    </row>
    <row r="261" spans="6:12" x14ac:dyDescent="0.2">
      <c r="F261" s="11"/>
      <c r="G261" s="11"/>
      <c r="H261" s="11"/>
      <c r="I261" s="11"/>
      <c r="J261" s="11"/>
      <c r="K261" s="11"/>
      <c r="L261" s="11"/>
    </row>
    <row r="262" spans="6:12" x14ac:dyDescent="0.2">
      <c r="F262" s="11"/>
      <c r="G262" s="11"/>
      <c r="H262" s="11"/>
      <c r="I262" s="11"/>
      <c r="J262" s="11"/>
      <c r="K262" s="11"/>
      <c r="L262" s="11"/>
    </row>
    <row r="263" spans="6:12" x14ac:dyDescent="0.2">
      <c r="F263" s="11"/>
      <c r="G263" s="11"/>
      <c r="H263" s="11"/>
      <c r="I263" s="11"/>
      <c r="J263" s="11"/>
      <c r="K263" s="11"/>
      <c r="L263" s="11"/>
    </row>
    <row r="264" spans="6:12" x14ac:dyDescent="0.2">
      <c r="F264" s="11"/>
      <c r="G264" s="11"/>
      <c r="H264" s="11"/>
      <c r="I264" s="11"/>
      <c r="J264" s="11"/>
      <c r="K264" s="11"/>
      <c r="L264" s="11"/>
    </row>
    <row r="265" spans="6:12" x14ac:dyDescent="0.2">
      <c r="F265" s="11"/>
      <c r="G265" s="11"/>
      <c r="H265" s="11"/>
      <c r="I265" s="11"/>
      <c r="J265" s="11"/>
      <c r="K265" s="11"/>
      <c r="L265" s="11"/>
    </row>
    <row r="266" spans="6:12" x14ac:dyDescent="0.2">
      <c r="F266" s="11"/>
      <c r="G266" s="11"/>
      <c r="H266" s="11"/>
      <c r="I266" s="11"/>
      <c r="J266" s="11"/>
      <c r="K266" s="11"/>
      <c r="L266" s="11"/>
    </row>
    <row r="267" spans="6:12" x14ac:dyDescent="0.2">
      <c r="F267" s="11"/>
      <c r="G267" s="11"/>
      <c r="H267" s="11"/>
      <c r="I267" s="11"/>
      <c r="J267" s="11"/>
      <c r="K267" s="11"/>
      <c r="L267" s="11"/>
    </row>
    <row r="268" spans="6:12" x14ac:dyDescent="0.2">
      <c r="F268" s="11"/>
      <c r="G268" s="11"/>
      <c r="H268" s="11"/>
      <c r="I268" s="11"/>
      <c r="J268" s="11"/>
      <c r="K268" s="11"/>
      <c r="L268" s="11"/>
    </row>
    <row r="269" spans="6:12" x14ac:dyDescent="0.2">
      <c r="F269" s="11"/>
      <c r="G269" s="11"/>
      <c r="H269" s="11"/>
      <c r="I269" s="11"/>
      <c r="J269" s="11"/>
      <c r="K269" s="11"/>
      <c r="L269" s="11"/>
    </row>
    <row r="270" spans="6:12" x14ac:dyDescent="0.2">
      <c r="F270" s="11"/>
      <c r="G270" s="11"/>
      <c r="H270" s="11"/>
      <c r="I270" s="11"/>
      <c r="J270" s="11"/>
      <c r="K270" s="11"/>
      <c r="L270" s="11"/>
    </row>
    <row r="271" spans="6:12" x14ac:dyDescent="0.2">
      <c r="F271" s="11"/>
      <c r="G271" s="11"/>
      <c r="H271" s="11"/>
      <c r="I271" s="11"/>
      <c r="J271" s="11"/>
      <c r="K271" s="11"/>
      <c r="L271" s="11"/>
    </row>
    <row r="272" spans="6:12" x14ac:dyDescent="0.2">
      <c r="F272" s="11"/>
      <c r="G272" s="11"/>
      <c r="H272" s="11"/>
      <c r="I272" s="11"/>
      <c r="J272" s="11"/>
      <c r="K272" s="11"/>
      <c r="L272" s="11"/>
    </row>
    <row r="273" spans="6:12" x14ac:dyDescent="0.2">
      <c r="F273" s="11"/>
      <c r="G273" s="11"/>
      <c r="H273" s="11"/>
      <c r="I273" s="11"/>
      <c r="J273" s="11"/>
      <c r="K273" s="11"/>
      <c r="L273" s="11"/>
    </row>
    <row r="274" spans="6:12" x14ac:dyDescent="0.2">
      <c r="F274" s="11"/>
      <c r="G274" s="11"/>
      <c r="H274" s="11"/>
      <c r="I274" s="11"/>
      <c r="J274" s="11"/>
      <c r="K274" s="11"/>
      <c r="L274" s="11"/>
    </row>
    <row r="275" spans="6:12" x14ac:dyDescent="0.2">
      <c r="F275" s="11"/>
      <c r="G275" s="11"/>
      <c r="H275" s="11"/>
      <c r="I275" s="11"/>
      <c r="J275" s="11"/>
      <c r="K275" s="11"/>
      <c r="L275" s="11"/>
    </row>
    <row r="276" spans="6:12" x14ac:dyDescent="0.2">
      <c r="F276" s="11"/>
      <c r="G276" s="11"/>
      <c r="H276" s="11"/>
      <c r="I276" s="11"/>
      <c r="J276" s="11"/>
      <c r="K276" s="11"/>
      <c r="L276" s="11"/>
    </row>
    <row r="277" spans="6:12" x14ac:dyDescent="0.2">
      <c r="F277" s="11"/>
      <c r="G277" s="11"/>
      <c r="H277" s="11"/>
      <c r="I277" s="11"/>
      <c r="J277" s="11"/>
      <c r="K277" s="11"/>
      <c r="L277" s="11"/>
    </row>
    <row r="278" spans="6:12" x14ac:dyDescent="0.2">
      <c r="F278" s="11"/>
      <c r="G278" s="11"/>
      <c r="H278" s="11"/>
      <c r="I278" s="11"/>
      <c r="J278" s="11"/>
      <c r="K278" s="11"/>
      <c r="L278" s="11"/>
    </row>
    <row r="279" spans="6:12" x14ac:dyDescent="0.2">
      <c r="F279" s="11"/>
      <c r="G279" s="11"/>
      <c r="H279" s="11"/>
      <c r="I279" s="11"/>
      <c r="J279" s="11"/>
      <c r="K279" s="11"/>
      <c r="L279" s="11"/>
    </row>
    <row r="280" spans="6:12" x14ac:dyDescent="0.2">
      <c r="F280" s="11"/>
      <c r="G280" s="11"/>
      <c r="H280" s="11"/>
      <c r="I280" s="11"/>
      <c r="J280" s="11"/>
      <c r="K280" s="11"/>
      <c r="L280" s="11"/>
    </row>
    <row r="281" spans="6:12" x14ac:dyDescent="0.2">
      <c r="F281" s="11"/>
      <c r="G281" s="11"/>
      <c r="H281" s="11"/>
      <c r="I281" s="11"/>
      <c r="J281" s="11"/>
      <c r="K281" s="11"/>
      <c r="L281" s="11"/>
    </row>
    <row r="282" spans="6:12" x14ac:dyDescent="0.2">
      <c r="F282" s="11"/>
      <c r="G282" s="11"/>
      <c r="H282" s="11"/>
      <c r="I282" s="11"/>
      <c r="J282" s="11"/>
      <c r="K282" s="11"/>
      <c r="L282" s="11"/>
    </row>
    <row r="283" spans="6:12" x14ac:dyDescent="0.2">
      <c r="F283" s="11"/>
      <c r="G283" s="11"/>
      <c r="H283" s="11"/>
      <c r="I283" s="11"/>
      <c r="J283" s="11"/>
      <c r="K283" s="11"/>
      <c r="L283" s="11"/>
    </row>
    <row r="284" spans="6:12" x14ac:dyDescent="0.2">
      <c r="F284" s="11"/>
      <c r="G284" s="11"/>
      <c r="H284" s="11"/>
      <c r="I284" s="11"/>
      <c r="J284" s="11"/>
      <c r="K284" s="11"/>
      <c r="L284" s="11"/>
    </row>
    <row r="285" spans="6:12" x14ac:dyDescent="0.2">
      <c r="F285" s="11"/>
      <c r="G285" s="11"/>
      <c r="H285" s="11"/>
      <c r="I285" s="11"/>
      <c r="J285" s="11"/>
      <c r="K285" s="11"/>
      <c r="L285" s="11"/>
    </row>
    <row r="286" spans="6:12" x14ac:dyDescent="0.2">
      <c r="F286" s="11"/>
      <c r="G286" s="11"/>
      <c r="H286" s="11"/>
      <c r="I286" s="11"/>
      <c r="J286" s="11"/>
      <c r="K286" s="11"/>
      <c r="L286" s="11"/>
    </row>
    <row r="287" spans="6:12" x14ac:dyDescent="0.2">
      <c r="F287" s="11"/>
      <c r="G287" s="11"/>
      <c r="H287" s="11"/>
      <c r="I287" s="11"/>
      <c r="J287" s="11"/>
      <c r="K287" s="11"/>
      <c r="L287" s="11"/>
    </row>
    <row r="288" spans="6:12" x14ac:dyDescent="0.2">
      <c r="F288" s="11"/>
      <c r="G288" s="11"/>
      <c r="H288" s="11"/>
      <c r="I288" s="11"/>
      <c r="J288" s="11"/>
      <c r="K288" s="11"/>
      <c r="L288" s="11"/>
    </row>
    <row r="289" spans="6:12" x14ac:dyDescent="0.2">
      <c r="F289" s="11"/>
      <c r="G289" s="11"/>
      <c r="H289" s="11"/>
      <c r="I289" s="11"/>
      <c r="J289" s="11"/>
      <c r="K289" s="11"/>
      <c r="L289" s="11"/>
    </row>
    <row r="290" spans="6:12" x14ac:dyDescent="0.2">
      <c r="F290" s="11"/>
      <c r="G290" s="11"/>
      <c r="H290" s="11"/>
      <c r="I290" s="11"/>
      <c r="J290" s="11"/>
      <c r="K290" s="11"/>
      <c r="L290" s="11"/>
    </row>
    <row r="291" spans="6:12" x14ac:dyDescent="0.2">
      <c r="F291" s="11"/>
      <c r="G291" s="11"/>
      <c r="H291" s="11"/>
      <c r="I291" s="11"/>
      <c r="J291" s="11"/>
      <c r="K291" s="11"/>
      <c r="L291" s="11"/>
    </row>
    <row r="292" spans="6:12" x14ac:dyDescent="0.2">
      <c r="F292" s="11"/>
      <c r="G292" s="11"/>
      <c r="H292" s="11"/>
      <c r="I292" s="11"/>
      <c r="J292" s="11"/>
      <c r="K292" s="11"/>
      <c r="L292" s="11"/>
    </row>
    <row r="293" spans="6:12" x14ac:dyDescent="0.2">
      <c r="F293" s="11"/>
      <c r="G293" s="11"/>
      <c r="H293" s="11"/>
      <c r="I293" s="11"/>
      <c r="J293" s="11"/>
      <c r="K293" s="11"/>
      <c r="L293" s="11"/>
    </row>
    <row r="294" spans="6:12" x14ac:dyDescent="0.2">
      <c r="F294" s="11"/>
      <c r="G294" s="11"/>
      <c r="H294" s="11"/>
      <c r="I294" s="11"/>
      <c r="J294" s="11"/>
      <c r="K294" s="11"/>
      <c r="L294" s="11"/>
    </row>
    <row r="295" spans="6:12" x14ac:dyDescent="0.2">
      <c r="F295" s="11"/>
      <c r="G295" s="11"/>
      <c r="H295" s="11"/>
      <c r="I295" s="11"/>
      <c r="J295" s="11"/>
      <c r="K295" s="11"/>
      <c r="L295" s="11"/>
    </row>
    <row r="296" spans="6:12" x14ac:dyDescent="0.2">
      <c r="F296" s="11"/>
      <c r="G296" s="11"/>
      <c r="H296" s="11"/>
      <c r="I296" s="11"/>
      <c r="J296" s="11"/>
      <c r="K296" s="11"/>
      <c r="L296" s="11"/>
    </row>
    <row r="297" spans="6:12" x14ac:dyDescent="0.2">
      <c r="F297" s="11"/>
      <c r="G297" s="11"/>
      <c r="H297" s="11"/>
      <c r="I297" s="11"/>
      <c r="J297" s="11"/>
      <c r="K297" s="11"/>
      <c r="L297" s="11"/>
    </row>
    <row r="298" spans="6:12" x14ac:dyDescent="0.2">
      <c r="F298" s="11"/>
      <c r="G298" s="11"/>
      <c r="H298" s="11"/>
      <c r="I298" s="11"/>
      <c r="J298" s="11"/>
      <c r="K298" s="11"/>
      <c r="L298" s="11"/>
    </row>
    <row r="299" spans="6:12" x14ac:dyDescent="0.2">
      <c r="F299" s="11"/>
      <c r="G299" s="11"/>
      <c r="H299" s="11"/>
      <c r="I299" s="11"/>
      <c r="J299" s="11"/>
      <c r="K299" s="11"/>
      <c r="L299" s="11"/>
    </row>
    <row r="300" spans="6:12" x14ac:dyDescent="0.2">
      <c r="F300" s="11"/>
      <c r="G300" s="11"/>
      <c r="H300" s="11"/>
      <c r="I300" s="11"/>
      <c r="J300" s="11"/>
      <c r="K300" s="11"/>
      <c r="L300" s="11"/>
    </row>
    <row r="301" spans="6:12" x14ac:dyDescent="0.2">
      <c r="F301" s="11"/>
      <c r="G301" s="11"/>
      <c r="H301" s="11"/>
      <c r="I301" s="11"/>
      <c r="J301" s="11"/>
      <c r="K301" s="11"/>
      <c r="L301" s="11"/>
    </row>
    <row r="302" spans="6:12" x14ac:dyDescent="0.2">
      <c r="F302" s="11"/>
      <c r="G302" s="11"/>
      <c r="H302" s="11"/>
      <c r="I302" s="11"/>
      <c r="J302" s="11"/>
      <c r="K302" s="11"/>
      <c r="L302" s="11"/>
    </row>
    <row r="303" spans="6:12" x14ac:dyDescent="0.2">
      <c r="F303" s="11"/>
      <c r="G303" s="11"/>
      <c r="H303" s="11"/>
      <c r="I303" s="11"/>
      <c r="J303" s="11"/>
      <c r="K303" s="11"/>
      <c r="L303" s="11"/>
    </row>
    <row r="304" spans="6:12" x14ac:dyDescent="0.2">
      <c r="F304" s="11"/>
      <c r="G304" s="11"/>
      <c r="H304" s="11"/>
      <c r="I304" s="11"/>
      <c r="J304" s="11"/>
      <c r="K304" s="11"/>
      <c r="L304" s="11"/>
    </row>
    <row r="305" spans="6:12" x14ac:dyDescent="0.2">
      <c r="F305" s="11"/>
      <c r="G305" s="11"/>
      <c r="H305" s="11"/>
      <c r="I305" s="11"/>
      <c r="J305" s="11"/>
      <c r="K305" s="11"/>
      <c r="L305" s="11"/>
    </row>
    <row r="306" spans="6:12" x14ac:dyDescent="0.2">
      <c r="F306" s="11"/>
      <c r="G306" s="11"/>
      <c r="H306" s="11"/>
      <c r="I306" s="11"/>
      <c r="J306" s="11"/>
      <c r="K306" s="11"/>
      <c r="L306" s="11"/>
    </row>
    <row r="307" spans="6:12" x14ac:dyDescent="0.2">
      <c r="F307" s="11"/>
      <c r="G307" s="11"/>
      <c r="H307" s="11"/>
      <c r="I307" s="11"/>
      <c r="J307" s="11"/>
      <c r="K307" s="11"/>
      <c r="L307" s="11"/>
    </row>
    <row r="308" spans="6:12" x14ac:dyDescent="0.2">
      <c r="F308" s="11"/>
      <c r="G308" s="11"/>
      <c r="H308" s="11"/>
      <c r="I308" s="11"/>
      <c r="J308" s="11"/>
      <c r="K308" s="11"/>
      <c r="L308" s="11"/>
    </row>
    <row r="309" spans="6:12" x14ac:dyDescent="0.2">
      <c r="F309" s="11"/>
      <c r="G309" s="11"/>
      <c r="H309" s="11"/>
      <c r="I309" s="11"/>
      <c r="J309" s="11"/>
      <c r="K309" s="11"/>
      <c r="L309" s="11"/>
    </row>
    <row r="310" spans="6:12" x14ac:dyDescent="0.2">
      <c r="F310" s="11"/>
      <c r="G310" s="11"/>
      <c r="H310" s="11"/>
      <c r="I310" s="11"/>
      <c r="J310" s="11"/>
      <c r="K310" s="11"/>
      <c r="L310" s="11"/>
    </row>
    <row r="311" spans="6:12" x14ac:dyDescent="0.2">
      <c r="F311" s="11"/>
      <c r="G311" s="11"/>
      <c r="H311" s="11"/>
      <c r="I311" s="11"/>
      <c r="J311" s="11"/>
      <c r="K311" s="11"/>
      <c r="L311" s="11"/>
    </row>
    <row r="312" spans="6:12" x14ac:dyDescent="0.2">
      <c r="F312" s="11"/>
      <c r="G312" s="11"/>
      <c r="H312" s="11"/>
      <c r="I312" s="11"/>
      <c r="J312" s="11"/>
      <c r="K312" s="11"/>
      <c r="L312" s="11"/>
    </row>
    <row r="313" spans="6:12" x14ac:dyDescent="0.2">
      <c r="F313" s="11"/>
      <c r="G313" s="11"/>
      <c r="H313" s="11"/>
      <c r="I313" s="11"/>
      <c r="J313" s="11"/>
      <c r="K313" s="11"/>
      <c r="L313" s="11"/>
    </row>
    <row r="314" spans="6:12" x14ac:dyDescent="0.2">
      <c r="F314" s="11"/>
      <c r="G314" s="11"/>
      <c r="H314" s="11"/>
      <c r="I314" s="11"/>
      <c r="J314" s="11"/>
      <c r="K314" s="11"/>
      <c r="L314" s="11"/>
    </row>
    <row r="315" spans="6:12" x14ac:dyDescent="0.2">
      <c r="F315" s="11"/>
      <c r="G315" s="11"/>
      <c r="H315" s="11"/>
      <c r="I315" s="11"/>
      <c r="J315" s="11"/>
      <c r="K315" s="11"/>
      <c r="L315" s="11"/>
    </row>
    <row r="316" spans="6:12" x14ac:dyDescent="0.2">
      <c r="F316" s="11"/>
      <c r="G316" s="11"/>
      <c r="H316" s="11"/>
      <c r="I316" s="11"/>
      <c r="J316" s="11"/>
      <c r="K316" s="11"/>
      <c r="L316" s="11"/>
    </row>
    <row r="317" spans="6:12" x14ac:dyDescent="0.2">
      <c r="F317" s="11"/>
      <c r="G317" s="11"/>
      <c r="H317" s="11"/>
      <c r="I317" s="11"/>
      <c r="J317" s="11"/>
      <c r="K317" s="11"/>
      <c r="L317" s="11"/>
    </row>
    <row r="318" spans="6:12" x14ac:dyDescent="0.2">
      <c r="F318" s="11"/>
      <c r="G318" s="11"/>
      <c r="H318" s="11"/>
      <c r="I318" s="11"/>
      <c r="J318" s="11"/>
      <c r="K318" s="11"/>
      <c r="L318" s="11"/>
    </row>
    <row r="319" spans="6:12" x14ac:dyDescent="0.2">
      <c r="F319" s="11"/>
      <c r="G319" s="11"/>
      <c r="H319" s="11"/>
      <c r="I319" s="11"/>
      <c r="J319" s="11"/>
      <c r="K319" s="11"/>
      <c r="L319" s="11"/>
    </row>
    <row r="320" spans="6:12" x14ac:dyDescent="0.2">
      <c r="F320" s="11"/>
      <c r="G320" s="11"/>
      <c r="H320" s="11"/>
      <c r="I320" s="11"/>
      <c r="J320" s="11"/>
      <c r="K320" s="11"/>
      <c r="L320" s="11"/>
    </row>
    <row r="321" spans="6:12" x14ac:dyDescent="0.2">
      <c r="F321" s="11"/>
      <c r="G321" s="11"/>
      <c r="H321" s="11"/>
      <c r="I321" s="11"/>
      <c r="J321" s="11"/>
      <c r="K321" s="11"/>
      <c r="L321" s="11"/>
    </row>
    <row r="322" spans="6:12" x14ac:dyDescent="0.2">
      <c r="F322" s="11"/>
      <c r="G322" s="11"/>
      <c r="H322" s="11"/>
      <c r="I322" s="11"/>
      <c r="J322" s="11"/>
      <c r="K322" s="11"/>
      <c r="L322" s="11"/>
    </row>
    <row r="323" spans="6:12" x14ac:dyDescent="0.2">
      <c r="F323" s="11"/>
      <c r="G323" s="11"/>
      <c r="H323" s="11"/>
      <c r="I323" s="11"/>
      <c r="J323" s="11"/>
      <c r="K323" s="11"/>
      <c r="L323" s="11"/>
    </row>
    <row r="324" spans="6:12" x14ac:dyDescent="0.2">
      <c r="F324" s="11"/>
      <c r="G324" s="11"/>
      <c r="H324" s="11"/>
      <c r="I324" s="11"/>
      <c r="J324" s="11"/>
      <c r="K324" s="11"/>
      <c r="L324" s="11"/>
    </row>
    <row r="325" spans="6:12" x14ac:dyDescent="0.2">
      <c r="F325" s="11"/>
      <c r="G325" s="11"/>
      <c r="H325" s="11"/>
      <c r="I325" s="11"/>
      <c r="J325" s="11"/>
      <c r="K325" s="11"/>
      <c r="L325" s="11"/>
    </row>
    <row r="326" spans="6:12" x14ac:dyDescent="0.2">
      <c r="F326" s="11"/>
      <c r="G326" s="11"/>
      <c r="H326" s="11"/>
      <c r="I326" s="11"/>
      <c r="J326" s="11"/>
      <c r="K326" s="11"/>
      <c r="L326" s="11"/>
    </row>
    <row r="327" spans="6:12" x14ac:dyDescent="0.2">
      <c r="F327" s="11"/>
      <c r="G327" s="11"/>
      <c r="H327" s="11"/>
      <c r="I327" s="11"/>
      <c r="J327" s="11"/>
      <c r="K327" s="11"/>
      <c r="L327" s="11"/>
    </row>
    <row r="328" spans="6:12" x14ac:dyDescent="0.2">
      <c r="F328" s="11"/>
      <c r="G328" s="11"/>
      <c r="H328" s="11"/>
      <c r="I328" s="11"/>
      <c r="J328" s="11"/>
      <c r="K328" s="11"/>
      <c r="L328" s="11"/>
    </row>
    <row r="329" spans="6:12" x14ac:dyDescent="0.2">
      <c r="F329" s="11"/>
      <c r="G329" s="11"/>
      <c r="H329" s="11"/>
      <c r="I329" s="11"/>
      <c r="J329" s="11"/>
      <c r="K329" s="11"/>
      <c r="L329" s="11"/>
    </row>
    <row r="330" spans="6:12" x14ac:dyDescent="0.2">
      <c r="F330" s="11"/>
      <c r="G330" s="11"/>
      <c r="H330" s="11"/>
      <c r="I330" s="11"/>
      <c r="J330" s="11"/>
      <c r="K330" s="11"/>
      <c r="L330" s="11"/>
    </row>
    <row r="331" spans="6:12" x14ac:dyDescent="0.2">
      <c r="F331" s="11"/>
      <c r="G331" s="11"/>
      <c r="H331" s="11"/>
      <c r="I331" s="11"/>
      <c r="J331" s="11"/>
      <c r="K331" s="11"/>
      <c r="L331" s="11"/>
    </row>
    <row r="332" spans="6:12" x14ac:dyDescent="0.2">
      <c r="F332" s="11"/>
      <c r="G332" s="11"/>
      <c r="H332" s="11"/>
      <c r="I332" s="11"/>
      <c r="J332" s="11"/>
      <c r="K332" s="11"/>
      <c r="L332" s="11"/>
    </row>
    <row r="333" spans="6:12" x14ac:dyDescent="0.2">
      <c r="F333" s="11"/>
      <c r="G333" s="11"/>
      <c r="H333" s="11"/>
      <c r="I333" s="11"/>
      <c r="J333" s="11"/>
      <c r="K333" s="11"/>
      <c r="L333" s="11"/>
    </row>
    <row r="334" spans="6:12" x14ac:dyDescent="0.2">
      <c r="F334" s="11"/>
      <c r="G334" s="11"/>
      <c r="H334" s="11"/>
      <c r="I334" s="11"/>
      <c r="J334" s="11"/>
      <c r="K334" s="11"/>
      <c r="L334" s="11"/>
    </row>
    <row r="335" spans="6:12" x14ac:dyDescent="0.2">
      <c r="F335" s="11"/>
      <c r="G335" s="11"/>
      <c r="H335" s="11"/>
      <c r="I335" s="11"/>
      <c r="J335" s="11"/>
      <c r="K335" s="11"/>
      <c r="L335" s="11"/>
    </row>
    <row r="336" spans="6:12" x14ac:dyDescent="0.2">
      <c r="F336" s="11"/>
      <c r="G336" s="11"/>
      <c r="H336" s="11"/>
      <c r="I336" s="11"/>
      <c r="J336" s="11"/>
      <c r="K336" s="11"/>
      <c r="L336" s="11"/>
    </row>
    <row r="337" spans="6:12" x14ac:dyDescent="0.2">
      <c r="F337" s="11"/>
      <c r="G337" s="11"/>
      <c r="H337" s="11"/>
      <c r="I337" s="11"/>
      <c r="J337" s="11"/>
      <c r="K337" s="11"/>
      <c r="L337" s="11"/>
    </row>
    <row r="338" spans="6:12" x14ac:dyDescent="0.2">
      <c r="F338" s="11"/>
      <c r="G338" s="11"/>
      <c r="H338" s="11"/>
      <c r="I338" s="11"/>
      <c r="J338" s="11"/>
      <c r="K338" s="11"/>
      <c r="L338" s="11"/>
    </row>
    <row r="339" spans="6:12" x14ac:dyDescent="0.2">
      <c r="F339" s="11"/>
      <c r="G339" s="11"/>
      <c r="H339" s="11"/>
      <c r="I339" s="11"/>
      <c r="J339" s="11"/>
      <c r="K339" s="11"/>
      <c r="L339" s="11"/>
    </row>
    <row r="340" spans="6:12" x14ac:dyDescent="0.2">
      <c r="F340" s="11"/>
      <c r="G340" s="11"/>
      <c r="H340" s="11"/>
      <c r="I340" s="11"/>
      <c r="J340" s="11"/>
      <c r="K340" s="11"/>
      <c r="L340" s="11"/>
    </row>
    <row r="341" spans="6:12" x14ac:dyDescent="0.2">
      <c r="F341" s="11"/>
      <c r="G341" s="11"/>
      <c r="H341" s="11"/>
      <c r="I341" s="11"/>
      <c r="J341" s="11"/>
      <c r="K341" s="11"/>
      <c r="L341" s="11"/>
    </row>
    <row r="342" spans="6:12" x14ac:dyDescent="0.2">
      <c r="F342" s="11"/>
      <c r="G342" s="11"/>
      <c r="H342" s="11"/>
      <c r="I342" s="11"/>
      <c r="J342" s="11"/>
      <c r="K342" s="11"/>
      <c r="L342" s="11"/>
    </row>
    <row r="343" spans="6:12" x14ac:dyDescent="0.2">
      <c r="F343" s="11"/>
      <c r="G343" s="11"/>
      <c r="H343" s="11"/>
      <c r="I343" s="11"/>
      <c r="J343" s="11"/>
      <c r="K343" s="11"/>
      <c r="L343" s="11"/>
    </row>
    <row r="344" spans="6:12" x14ac:dyDescent="0.2">
      <c r="F344" s="11"/>
      <c r="G344" s="11"/>
      <c r="H344" s="11"/>
      <c r="I344" s="11"/>
      <c r="J344" s="11"/>
      <c r="K344" s="11"/>
      <c r="L344" s="11"/>
    </row>
    <row r="345" spans="6:12" x14ac:dyDescent="0.2">
      <c r="F345" s="11"/>
      <c r="G345" s="11"/>
      <c r="H345" s="11"/>
      <c r="I345" s="11"/>
      <c r="J345" s="11"/>
      <c r="K345" s="11"/>
      <c r="L345" s="11"/>
    </row>
    <row r="346" spans="6:12" x14ac:dyDescent="0.2">
      <c r="F346" s="11"/>
      <c r="G346" s="11"/>
      <c r="H346" s="11"/>
      <c r="I346" s="11"/>
      <c r="J346" s="11"/>
      <c r="K346" s="11"/>
      <c r="L346" s="11"/>
    </row>
    <row r="347" spans="6:12" x14ac:dyDescent="0.2">
      <c r="F347" s="11"/>
      <c r="G347" s="11"/>
      <c r="H347" s="11"/>
      <c r="I347" s="11"/>
      <c r="J347" s="11"/>
      <c r="K347" s="11"/>
      <c r="L347" s="11"/>
    </row>
    <row r="348" spans="6:12" x14ac:dyDescent="0.2">
      <c r="F348" s="11"/>
      <c r="G348" s="11"/>
      <c r="H348" s="11"/>
      <c r="I348" s="11"/>
      <c r="J348" s="11"/>
      <c r="K348" s="11"/>
      <c r="L348" s="11"/>
    </row>
    <row r="349" spans="6:12" x14ac:dyDescent="0.2">
      <c r="F349" s="11"/>
      <c r="G349" s="11"/>
      <c r="H349" s="11"/>
      <c r="I349" s="11"/>
      <c r="J349" s="11"/>
      <c r="K349" s="11"/>
      <c r="L349" s="11"/>
    </row>
    <row r="350" spans="6:12" x14ac:dyDescent="0.2">
      <c r="F350" s="11"/>
      <c r="G350" s="11"/>
      <c r="H350" s="11"/>
      <c r="I350" s="11"/>
      <c r="J350" s="11"/>
      <c r="K350" s="11"/>
      <c r="L350" s="11"/>
    </row>
    <row r="351" spans="6:12" x14ac:dyDescent="0.2">
      <c r="F351" s="11"/>
      <c r="G351" s="11"/>
      <c r="H351" s="11"/>
      <c r="I351" s="11"/>
      <c r="J351" s="11"/>
      <c r="K351" s="11"/>
      <c r="L351" s="11"/>
    </row>
    <row r="352" spans="6:12" x14ac:dyDescent="0.2">
      <c r="F352" s="11"/>
      <c r="G352" s="11"/>
      <c r="H352" s="11"/>
      <c r="I352" s="11"/>
      <c r="J352" s="11"/>
      <c r="K352" s="11"/>
      <c r="L352" s="11"/>
    </row>
    <row r="353" spans="6:12" x14ac:dyDescent="0.2">
      <c r="F353" s="11"/>
      <c r="G353" s="11"/>
      <c r="H353" s="11"/>
      <c r="I353" s="11"/>
      <c r="J353" s="11"/>
      <c r="K353" s="11"/>
      <c r="L353" s="11"/>
    </row>
    <row r="354" spans="6:12" x14ac:dyDescent="0.2">
      <c r="F354" s="11"/>
      <c r="G354" s="11"/>
      <c r="H354" s="11"/>
      <c r="I354" s="11"/>
      <c r="J354" s="11"/>
      <c r="K354" s="11"/>
      <c r="L354" s="11"/>
    </row>
    <row r="355" spans="6:12" x14ac:dyDescent="0.2">
      <c r="F355" s="11"/>
      <c r="G355" s="11"/>
      <c r="H355" s="11"/>
      <c r="I355" s="11"/>
      <c r="J355" s="11"/>
      <c r="K355" s="11"/>
      <c r="L355" s="11"/>
    </row>
    <row r="356" spans="6:12" x14ac:dyDescent="0.2">
      <c r="F356" s="11"/>
      <c r="G356" s="11"/>
      <c r="H356" s="11"/>
      <c r="I356" s="11"/>
      <c r="J356" s="11"/>
      <c r="K356" s="11"/>
      <c r="L356" s="11"/>
    </row>
    <row r="357" spans="6:12" x14ac:dyDescent="0.2">
      <c r="F357" s="11"/>
      <c r="G357" s="11"/>
      <c r="H357" s="11"/>
      <c r="I357" s="11"/>
      <c r="J357" s="11"/>
      <c r="K357" s="11"/>
      <c r="L357" s="11"/>
    </row>
    <row r="358" spans="6:12" x14ac:dyDescent="0.2">
      <c r="F358" s="11"/>
      <c r="G358" s="11"/>
      <c r="H358" s="11"/>
      <c r="I358" s="11"/>
      <c r="J358" s="11"/>
      <c r="K358" s="11"/>
      <c r="L358" s="11"/>
    </row>
    <row r="359" spans="6:12" x14ac:dyDescent="0.2">
      <c r="F359" s="11"/>
      <c r="G359" s="11"/>
      <c r="H359" s="11"/>
      <c r="I359" s="11"/>
      <c r="J359" s="11"/>
      <c r="K359" s="11"/>
      <c r="L359" s="11"/>
    </row>
    <row r="360" spans="6:12" x14ac:dyDescent="0.2">
      <c r="F360" s="11"/>
      <c r="G360" s="11"/>
      <c r="H360" s="11"/>
      <c r="I360" s="11"/>
      <c r="J360" s="11"/>
      <c r="K360" s="11"/>
      <c r="L360" s="11"/>
    </row>
    <row r="361" spans="6:12" x14ac:dyDescent="0.2">
      <c r="F361" s="11"/>
      <c r="G361" s="11"/>
      <c r="H361" s="11"/>
      <c r="I361" s="11"/>
      <c r="J361" s="11"/>
      <c r="K361" s="11"/>
      <c r="L361" s="11"/>
    </row>
    <row r="362" spans="6:12" x14ac:dyDescent="0.2">
      <c r="F362" s="11"/>
      <c r="G362" s="11"/>
      <c r="H362" s="11"/>
      <c r="I362" s="11"/>
      <c r="J362" s="11"/>
      <c r="K362" s="11"/>
      <c r="L362" s="11"/>
    </row>
    <row r="363" spans="6:12" x14ac:dyDescent="0.2">
      <c r="F363" s="11"/>
      <c r="G363" s="11"/>
      <c r="H363" s="11"/>
      <c r="I363" s="11"/>
      <c r="J363" s="11"/>
      <c r="K363" s="11"/>
      <c r="L363" s="11"/>
    </row>
    <row r="364" spans="6:12" x14ac:dyDescent="0.2">
      <c r="F364" s="11"/>
      <c r="G364" s="11"/>
      <c r="H364" s="11"/>
      <c r="I364" s="11"/>
      <c r="J364" s="11"/>
      <c r="K364" s="11"/>
      <c r="L364" s="11"/>
    </row>
    <row r="365" spans="6:12" x14ac:dyDescent="0.2">
      <c r="F365" s="11"/>
      <c r="G365" s="11"/>
      <c r="H365" s="11"/>
      <c r="I365" s="11"/>
      <c r="J365" s="11"/>
      <c r="K365" s="11"/>
      <c r="L365" s="11"/>
    </row>
    <row r="366" spans="6:12" x14ac:dyDescent="0.2">
      <c r="F366" s="11"/>
      <c r="G366" s="11"/>
      <c r="H366" s="11"/>
      <c r="I366" s="11"/>
      <c r="J366" s="11"/>
      <c r="K366" s="11"/>
      <c r="L366" s="11"/>
    </row>
    <row r="367" spans="6:12" x14ac:dyDescent="0.2">
      <c r="F367" s="11"/>
      <c r="G367" s="11"/>
      <c r="H367" s="11"/>
      <c r="I367" s="11"/>
      <c r="J367" s="11"/>
      <c r="K367" s="11"/>
      <c r="L367" s="11"/>
    </row>
    <row r="368" spans="6:12" x14ac:dyDescent="0.2">
      <c r="F368" s="11"/>
      <c r="G368" s="11"/>
      <c r="H368" s="11"/>
      <c r="I368" s="11"/>
      <c r="J368" s="11"/>
      <c r="K368" s="11"/>
      <c r="L368" s="11"/>
    </row>
    <row r="369" spans="6:12" x14ac:dyDescent="0.2">
      <c r="F369" s="11"/>
      <c r="G369" s="11"/>
      <c r="H369" s="11"/>
      <c r="I369" s="11"/>
      <c r="J369" s="11"/>
      <c r="K369" s="11"/>
      <c r="L369" s="11"/>
    </row>
    <row r="370" spans="6:12" x14ac:dyDescent="0.2">
      <c r="F370" s="11"/>
      <c r="G370" s="11"/>
      <c r="H370" s="11"/>
      <c r="I370" s="11"/>
      <c r="J370" s="11"/>
      <c r="K370" s="11"/>
      <c r="L370" s="11"/>
    </row>
    <row r="371" spans="6:12" x14ac:dyDescent="0.2">
      <c r="F371" s="11"/>
      <c r="G371" s="11"/>
      <c r="H371" s="11"/>
      <c r="I371" s="11"/>
      <c r="J371" s="11"/>
      <c r="K371" s="11"/>
      <c r="L371" s="11"/>
    </row>
    <row r="372" spans="6:12" x14ac:dyDescent="0.2">
      <c r="F372" s="11"/>
      <c r="G372" s="11"/>
      <c r="H372" s="11"/>
      <c r="I372" s="11"/>
      <c r="J372" s="11"/>
      <c r="K372" s="11"/>
      <c r="L372" s="11"/>
    </row>
    <row r="373" spans="6:12" x14ac:dyDescent="0.2">
      <c r="F373" s="11"/>
      <c r="G373" s="11"/>
      <c r="H373" s="11"/>
      <c r="I373" s="11"/>
      <c r="J373" s="11"/>
      <c r="K373" s="11"/>
      <c r="L373" s="11"/>
    </row>
    <row r="374" spans="6:12" x14ac:dyDescent="0.2">
      <c r="F374" s="11"/>
      <c r="G374" s="11"/>
      <c r="H374" s="11"/>
      <c r="I374" s="11"/>
      <c r="J374" s="11"/>
      <c r="K374" s="11"/>
      <c r="L374" s="11"/>
    </row>
    <row r="375" spans="6:12" x14ac:dyDescent="0.2">
      <c r="F375" s="11"/>
      <c r="G375" s="11"/>
      <c r="H375" s="11"/>
      <c r="I375" s="11"/>
      <c r="J375" s="11"/>
      <c r="K375" s="11"/>
      <c r="L375" s="11"/>
    </row>
    <row r="376" spans="6:12" x14ac:dyDescent="0.2">
      <c r="F376" s="11"/>
      <c r="G376" s="11"/>
      <c r="H376" s="11"/>
      <c r="I376" s="11"/>
      <c r="J376" s="11"/>
      <c r="K376" s="11"/>
      <c r="L376" s="11"/>
    </row>
    <row r="377" spans="6:12" x14ac:dyDescent="0.2">
      <c r="F377" s="11"/>
      <c r="G377" s="11"/>
      <c r="H377" s="11"/>
      <c r="I377" s="11"/>
      <c r="J377" s="11"/>
      <c r="K377" s="11"/>
      <c r="L377" s="11"/>
    </row>
    <row r="378" spans="6:12" x14ac:dyDescent="0.2">
      <c r="F378" s="11"/>
      <c r="G378" s="11"/>
      <c r="H378" s="11"/>
      <c r="I378" s="11"/>
      <c r="J378" s="11"/>
      <c r="K378" s="11"/>
      <c r="L378" s="11"/>
    </row>
    <row r="379" spans="6:12" x14ac:dyDescent="0.2">
      <c r="F379" s="11"/>
      <c r="G379" s="11"/>
      <c r="H379" s="11"/>
      <c r="I379" s="11"/>
      <c r="J379" s="11"/>
      <c r="K379" s="11"/>
      <c r="L379" s="11"/>
    </row>
    <row r="380" spans="6:12" x14ac:dyDescent="0.2">
      <c r="F380" s="11"/>
      <c r="G380" s="11"/>
      <c r="H380" s="11"/>
      <c r="I380" s="11"/>
      <c r="J380" s="11"/>
      <c r="K380" s="11"/>
      <c r="L380" s="11"/>
    </row>
    <row r="381" spans="6:12" x14ac:dyDescent="0.2">
      <c r="F381" s="11"/>
      <c r="G381" s="11"/>
      <c r="H381" s="11"/>
      <c r="I381" s="11"/>
      <c r="J381" s="11"/>
      <c r="K381" s="11"/>
      <c r="L381" s="11"/>
    </row>
    <row r="382" spans="6:12" x14ac:dyDescent="0.2">
      <c r="F382" s="11"/>
      <c r="G382" s="11"/>
      <c r="H382" s="11"/>
      <c r="I382" s="11"/>
      <c r="J382" s="11"/>
      <c r="K382" s="11"/>
      <c r="L382" s="11"/>
    </row>
    <row r="383" spans="6:12" x14ac:dyDescent="0.2">
      <c r="F383" s="11"/>
      <c r="G383" s="11"/>
      <c r="H383" s="11"/>
      <c r="I383" s="11"/>
      <c r="J383" s="11"/>
      <c r="K383" s="11"/>
      <c r="L383" s="11"/>
    </row>
    <row r="384" spans="6:12" x14ac:dyDescent="0.2">
      <c r="F384" s="11"/>
      <c r="G384" s="11"/>
      <c r="H384" s="11"/>
      <c r="I384" s="11"/>
      <c r="J384" s="11"/>
      <c r="K384" s="11"/>
      <c r="L384" s="11"/>
    </row>
    <row r="385" spans="6:12" x14ac:dyDescent="0.2">
      <c r="F385" s="11"/>
      <c r="G385" s="11"/>
      <c r="H385" s="11"/>
      <c r="I385" s="11"/>
      <c r="J385" s="11"/>
      <c r="K385" s="11"/>
      <c r="L385" s="11"/>
    </row>
    <row r="386" spans="6:12" x14ac:dyDescent="0.2">
      <c r="F386" s="11"/>
      <c r="G386" s="11"/>
      <c r="H386" s="11"/>
      <c r="I386" s="11"/>
      <c r="J386" s="11"/>
      <c r="K386" s="11"/>
      <c r="L386" s="11"/>
    </row>
    <row r="387" spans="6:12" x14ac:dyDescent="0.2">
      <c r="F387" s="11"/>
      <c r="G387" s="11"/>
      <c r="H387" s="11"/>
      <c r="I387" s="11"/>
      <c r="J387" s="11"/>
      <c r="K387" s="11"/>
      <c r="L387" s="11"/>
    </row>
    <row r="388" spans="6:12" x14ac:dyDescent="0.2">
      <c r="F388" s="11"/>
      <c r="G388" s="11"/>
      <c r="H388" s="11"/>
      <c r="I388" s="11"/>
      <c r="J388" s="11"/>
      <c r="K388" s="11"/>
      <c r="L388" s="11"/>
    </row>
    <row r="389" spans="6:12" x14ac:dyDescent="0.2">
      <c r="F389" s="11"/>
      <c r="G389" s="11"/>
      <c r="H389" s="11"/>
      <c r="I389" s="11"/>
      <c r="J389" s="11"/>
      <c r="K389" s="11"/>
      <c r="L389" s="11"/>
    </row>
    <row r="390" spans="6:12" x14ac:dyDescent="0.2">
      <c r="F390" s="11"/>
      <c r="G390" s="11"/>
      <c r="H390" s="11"/>
      <c r="I390" s="11"/>
      <c r="J390" s="11"/>
      <c r="K390" s="11"/>
      <c r="L390" s="11"/>
    </row>
    <row r="391" spans="6:12" x14ac:dyDescent="0.2">
      <c r="F391" s="11"/>
      <c r="G391" s="11"/>
      <c r="H391" s="11"/>
      <c r="I391" s="11"/>
      <c r="J391" s="11"/>
      <c r="K391" s="11"/>
      <c r="L391" s="11"/>
    </row>
    <row r="392" spans="6:12" x14ac:dyDescent="0.2">
      <c r="F392" s="11"/>
      <c r="G392" s="11"/>
      <c r="H392" s="11"/>
      <c r="I392" s="11"/>
      <c r="J392" s="11"/>
      <c r="K392" s="11"/>
      <c r="L392" s="11"/>
    </row>
    <row r="393" spans="6:12" x14ac:dyDescent="0.2">
      <c r="F393" s="11"/>
      <c r="G393" s="11"/>
      <c r="H393" s="11"/>
      <c r="I393" s="11"/>
      <c r="J393" s="11"/>
      <c r="K393" s="11"/>
      <c r="L393" s="11"/>
    </row>
    <row r="394" spans="6:12" x14ac:dyDescent="0.2">
      <c r="F394" s="11"/>
      <c r="G394" s="11"/>
      <c r="H394" s="11"/>
      <c r="I394" s="11"/>
      <c r="J394" s="11"/>
      <c r="K394" s="11"/>
      <c r="L394" s="11"/>
    </row>
    <row r="395" spans="6:12" x14ac:dyDescent="0.2">
      <c r="F395" s="11"/>
      <c r="G395" s="11"/>
      <c r="H395" s="11"/>
      <c r="I395" s="11"/>
      <c r="J395" s="11"/>
      <c r="K395" s="11"/>
      <c r="L395" s="11"/>
    </row>
    <row r="396" spans="6:12" x14ac:dyDescent="0.2">
      <c r="F396" s="11"/>
      <c r="G396" s="11"/>
      <c r="H396" s="11"/>
      <c r="I396" s="11"/>
      <c r="J396" s="11"/>
      <c r="K396" s="11"/>
      <c r="L396" s="11"/>
    </row>
    <row r="397" spans="6:12" x14ac:dyDescent="0.2">
      <c r="F397" s="11"/>
      <c r="G397" s="11"/>
      <c r="H397" s="11"/>
      <c r="I397" s="11"/>
      <c r="J397" s="11"/>
      <c r="K397" s="11"/>
      <c r="L397" s="11"/>
    </row>
    <row r="398" spans="6:12" x14ac:dyDescent="0.2">
      <c r="F398" s="11"/>
      <c r="G398" s="11"/>
      <c r="H398" s="11"/>
      <c r="I398" s="11"/>
      <c r="J398" s="11"/>
      <c r="K398" s="11"/>
      <c r="L398" s="11"/>
    </row>
    <row r="399" spans="6:12" x14ac:dyDescent="0.2">
      <c r="F399" s="11"/>
      <c r="G399" s="11"/>
      <c r="H399" s="11"/>
      <c r="I399" s="11"/>
      <c r="J399" s="11"/>
      <c r="K399" s="11"/>
      <c r="L399" s="11"/>
    </row>
    <row r="400" spans="6:12" x14ac:dyDescent="0.2">
      <c r="F400" s="11"/>
      <c r="G400" s="11"/>
      <c r="H400" s="11"/>
      <c r="I400" s="11"/>
      <c r="J400" s="11"/>
      <c r="K400" s="11"/>
      <c r="L400" s="11"/>
    </row>
    <row r="401" spans="6:12" x14ac:dyDescent="0.2">
      <c r="F401" s="11"/>
      <c r="G401" s="11"/>
      <c r="H401" s="11"/>
      <c r="I401" s="11"/>
      <c r="J401" s="11"/>
      <c r="K401" s="11"/>
      <c r="L401" s="11"/>
    </row>
    <row r="402" spans="6:12" x14ac:dyDescent="0.2">
      <c r="F402" s="11"/>
      <c r="G402" s="11"/>
      <c r="H402" s="11"/>
      <c r="I402" s="11"/>
      <c r="J402" s="11"/>
      <c r="K402" s="11"/>
      <c r="L402" s="11"/>
    </row>
    <row r="403" spans="6:12" x14ac:dyDescent="0.2">
      <c r="F403" s="11"/>
      <c r="G403" s="11"/>
      <c r="H403" s="11"/>
      <c r="I403" s="11"/>
      <c r="J403" s="11"/>
      <c r="K403" s="11"/>
      <c r="L403" s="11"/>
    </row>
    <row r="404" spans="6:12" x14ac:dyDescent="0.2">
      <c r="F404" s="11"/>
      <c r="G404" s="11"/>
      <c r="H404" s="11"/>
      <c r="I404" s="11"/>
      <c r="J404" s="11"/>
      <c r="K404" s="11"/>
      <c r="L404" s="11"/>
    </row>
    <row r="405" spans="6:12" x14ac:dyDescent="0.2">
      <c r="F405" s="11"/>
      <c r="G405" s="11"/>
      <c r="H405" s="11"/>
      <c r="I405" s="11"/>
      <c r="J405" s="11"/>
      <c r="K405" s="11"/>
      <c r="L405" s="11"/>
    </row>
    <row r="406" spans="6:12" x14ac:dyDescent="0.2">
      <c r="F406" s="11"/>
      <c r="G406" s="11"/>
      <c r="H406" s="11"/>
      <c r="I406" s="11"/>
      <c r="J406" s="11"/>
      <c r="K406" s="11"/>
      <c r="L406" s="11"/>
    </row>
    <row r="407" spans="6:12" x14ac:dyDescent="0.2">
      <c r="F407" s="11"/>
      <c r="G407" s="11"/>
      <c r="H407" s="11"/>
      <c r="I407" s="11"/>
      <c r="J407" s="11"/>
      <c r="K407" s="11"/>
      <c r="L407" s="11"/>
    </row>
    <row r="408" spans="6:12" x14ac:dyDescent="0.2">
      <c r="F408" s="11"/>
      <c r="G408" s="11"/>
      <c r="H408" s="11"/>
      <c r="I408" s="11"/>
      <c r="J408" s="11"/>
      <c r="K408" s="11"/>
      <c r="L408" s="11"/>
    </row>
    <row r="409" spans="6:12" x14ac:dyDescent="0.2">
      <c r="F409" s="11"/>
      <c r="G409" s="11"/>
      <c r="H409" s="11"/>
      <c r="I409" s="11"/>
      <c r="J409" s="11"/>
      <c r="K409" s="11"/>
      <c r="L409" s="11"/>
    </row>
    <row r="410" spans="6:12" x14ac:dyDescent="0.2">
      <c r="F410" s="11"/>
      <c r="G410" s="11"/>
      <c r="H410" s="11"/>
      <c r="I410" s="11"/>
      <c r="J410" s="11"/>
      <c r="K410" s="11"/>
      <c r="L410" s="11"/>
    </row>
    <row r="411" spans="6:12" x14ac:dyDescent="0.2">
      <c r="F411" s="11"/>
      <c r="G411" s="11"/>
      <c r="H411" s="11"/>
      <c r="I411" s="11"/>
      <c r="J411" s="11"/>
      <c r="K411" s="11"/>
      <c r="L411" s="11"/>
    </row>
    <row r="412" spans="6:12" x14ac:dyDescent="0.2">
      <c r="F412" s="11"/>
      <c r="G412" s="11"/>
      <c r="H412" s="11"/>
      <c r="I412" s="11"/>
      <c r="J412" s="11"/>
      <c r="K412" s="11"/>
      <c r="L412" s="11"/>
    </row>
    <row r="413" spans="6:12" x14ac:dyDescent="0.2">
      <c r="F413" s="11"/>
      <c r="G413" s="11"/>
      <c r="H413" s="11"/>
      <c r="I413" s="11"/>
      <c r="J413" s="11"/>
      <c r="K413" s="11"/>
      <c r="L413" s="11"/>
    </row>
    <row r="414" spans="6:12" x14ac:dyDescent="0.2">
      <c r="F414" s="11"/>
      <c r="G414" s="11"/>
      <c r="H414" s="11"/>
      <c r="I414" s="11"/>
      <c r="J414" s="11"/>
      <c r="K414" s="11"/>
      <c r="L414" s="11"/>
    </row>
    <row r="415" spans="6:12" x14ac:dyDescent="0.2">
      <c r="F415" s="11"/>
      <c r="G415" s="11"/>
      <c r="H415" s="11"/>
      <c r="I415" s="11"/>
      <c r="J415" s="11"/>
      <c r="K415" s="11"/>
      <c r="L415" s="11"/>
    </row>
    <row r="416" spans="6:12" x14ac:dyDescent="0.2">
      <c r="F416" s="11"/>
      <c r="G416" s="11"/>
      <c r="H416" s="11"/>
      <c r="I416" s="11"/>
      <c r="J416" s="11"/>
      <c r="K416" s="11"/>
      <c r="L416" s="11"/>
    </row>
    <row r="417" spans="6:12" x14ac:dyDescent="0.2">
      <c r="F417" s="11"/>
      <c r="G417" s="11"/>
      <c r="H417" s="11"/>
      <c r="I417" s="11"/>
      <c r="J417" s="11"/>
      <c r="K417" s="11"/>
      <c r="L417" s="11"/>
    </row>
    <row r="418" spans="6:12" x14ac:dyDescent="0.2">
      <c r="F418" s="11"/>
      <c r="G418" s="11"/>
      <c r="H418" s="11"/>
      <c r="I418" s="11"/>
      <c r="J418" s="11"/>
      <c r="K418" s="11"/>
      <c r="L418" s="11"/>
    </row>
    <row r="419" spans="6:12" x14ac:dyDescent="0.2">
      <c r="F419" s="11"/>
      <c r="G419" s="11"/>
      <c r="H419" s="11"/>
      <c r="I419" s="11"/>
      <c r="J419" s="11"/>
      <c r="K419" s="11"/>
      <c r="L419" s="11"/>
    </row>
    <row r="420" spans="6:12" x14ac:dyDescent="0.2">
      <c r="F420" s="11"/>
      <c r="G420" s="11"/>
      <c r="H420" s="11"/>
      <c r="I420" s="11"/>
      <c r="J420" s="11"/>
      <c r="K420" s="11"/>
      <c r="L420" s="11"/>
    </row>
    <row r="421" spans="6:12" x14ac:dyDescent="0.2">
      <c r="F421" s="11"/>
      <c r="G421" s="11"/>
      <c r="H421" s="11"/>
      <c r="I421" s="11"/>
      <c r="J421" s="11"/>
      <c r="K421" s="11"/>
      <c r="L421" s="11"/>
    </row>
    <row r="422" spans="6:12" x14ac:dyDescent="0.2">
      <c r="F422" s="11"/>
      <c r="G422" s="11"/>
      <c r="H422" s="11"/>
      <c r="I422" s="11"/>
      <c r="J422" s="11"/>
      <c r="K422" s="11"/>
      <c r="L422" s="11"/>
    </row>
    <row r="423" spans="6:12" x14ac:dyDescent="0.2">
      <c r="F423" s="11"/>
      <c r="G423" s="11"/>
      <c r="H423" s="11"/>
      <c r="I423" s="11"/>
      <c r="J423" s="11"/>
      <c r="K423" s="11"/>
      <c r="L423" s="11"/>
    </row>
    <row r="424" spans="6:12" x14ac:dyDescent="0.2">
      <c r="F424" s="11"/>
      <c r="G424" s="11"/>
      <c r="H424" s="11"/>
      <c r="I424" s="11"/>
      <c r="J424" s="11"/>
      <c r="K424" s="11"/>
      <c r="L424" s="11"/>
    </row>
    <row r="425" spans="6:12" x14ac:dyDescent="0.2">
      <c r="F425" s="11"/>
      <c r="G425" s="11"/>
      <c r="H425" s="11"/>
      <c r="I425" s="11"/>
      <c r="J425" s="11"/>
      <c r="K425" s="11"/>
      <c r="L425" s="11"/>
    </row>
    <row r="426" spans="6:12" x14ac:dyDescent="0.2">
      <c r="F426" s="11"/>
      <c r="G426" s="11"/>
      <c r="H426" s="11"/>
      <c r="I426" s="11"/>
      <c r="J426" s="11"/>
      <c r="K426" s="11"/>
      <c r="L426" s="11"/>
    </row>
    <row r="427" spans="6:12" x14ac:dyDescent="0.2">
      <c r="F427" s="11"/>
      <c r="G427" s="11"/>
      <c r="H427" s="11"/>
      <c r="I427" s="11"/>
      <c r="J427" s="11"/>
      <c r="K427" s="11"/>
      <c r="L427" s="11"/>
    </row>
    <row r="428" spans="6:12" x14ac:dyDescent="0.2">
      <c r="F428" s="11"/>
      <c r="G428" s="11"/>
      <c r="H428" s="11"/>
      <c r="I428" s="11"/>
      <c r="J428" s="11"/>
      <c r="K428" s="11"/>
      <c r="L428" s="11"/>
    </row>
    <row r="429" spans="6:12" x14ac:dyDescent="0.2">
      <c r="F429" s="11"/>
      <c r="G429" s="11"/>
      <c r="H429" s="11"/>
      <c r="I429" s="11"/>
      <c r="J429" s="11"/>
      <c r="K429" s="11"/>
      <c r="L429" s="11"/>
    </row>
    <row r="430" spans="6:12" x14ac:dyDescent="0.2">
      <c r="F430" s="11"/>
      <c r="G430" s="11"/>
      <c r="H430" s="11"/>
      <c r="I430" s="11"/>
      <c r="J430" s="11"/>
      <c r="K430" s="11"/>
      <c r="L430" s="11"/>
    </row>
    <row r="431" spans="6:12" x14ac:dyDescent="0.2">
      <c r="F431" s="11"/>
      <c r="G431" s="11"/>
      <c r="H431" s="11"/>
      <c r="I431" s="11"/>
      <c r="J431" s="11"/>
      <c r="K431" s="11"/>
      <c r="L431" s="11"/>
    </row>
    <row r="432" spans="6:12" x14ac:dyDescent="0.2">
      <c r="F432" s="11"/>
      <c r="G432" s="11"/>
      <c r="H432" s="11"/>
      <c r="I432" s="11"/>
      <c r="J432" s="11"/>
      <c r="K432" s="11"/>
      <c r="L432" s="11"/>
    </row>
    <row r="433" spans="6:12" x14ac:dyDescent="0.2">
      <c r="F433" s="11"/>
      <c r="G433" s="11"/>
      <c r="H433" s="11"/>
      <c r="I433" s="11"/>
      <c r="J433" s="11"/>
      <c r="K433" s="11"/>
      <c r="L433" s="11"/>
    </row>
    <row r="434" spans="6:12" x14ac:dyDescent="0.2">
      <c r="F434" s="11"/>
      <c r="G434" s="11"/>
      <c r="H434" s="11"/>
      <c r="I434" s="11"/>
      <c r="J434" s="11"/>
      <c r="K434" s="11"/>
      <c r="L434" s="11"/>
    </row>
    <row r="435" spans="6:12" x14ac:dyDescent="0.2">
      <c r="F435" s="11"/>
      <c r="G435" s="11"/>
      <c r="H435" s="11"/>
      <c r="I435" s="11"/>
      <c r="J435" s="11"/>
      <c r="K435" s="11"/>
      <c r="L435" s="11"/>
    </row>
    <row r="436" spans="6:12" x14ac:dyDescent="0.2">
      <c r="F436" s="11"/>
      <c r="G436" s="11"/>
      <c r="H436" s="11"/>
      <c r="I436" s="11"/>
      <c r="J436" s="11"/>
      <c r="K436" s="11"/>
      <c r="L436" s="11"/>
    </row>
    <row r="437" spans="6:12" x14ac:dyDescent="0.2">
      <c r="F437" s="11"/>
      <c r="G437" s="11"/>
      <c r="H437" s="11"/>
      <c r="I437" s="11"/>
      <c r="J437" s="11"/>
      <c r="K437" s="11"/>
      <c r="L437" s="11"/>
    </row>
    <row r="438" spans="6:12" x14ac:dyDescent="0.2">
      <c r="F438" s="11"/>
      <c r="G438" s="11"/>
      <c r="H438" s="11"/>
      <c r="I438" s="11"/>
      <c r="J438" s="11"/>
      <c r="K438" s="11"/>
      <c r="L438" s="11"/>
    </row>
    <row r="439" spans="6:12" x14ac:dyDescent="0.2">
      <c r="F439" s="11"/>
      <c r="G439" s="11"/>
      <c r="H439" s="11"/>
      <c r="I439" s="11"/>
      <c r="J439" s="11"/>
      <c r="K439" s="11"/>
      <c r="L439" s="11"/>
    </row>
    <row r="440" spans="6:12" x14ac:dyDescent="0.2">
      <c r="F440" s="11"/>
      <c r="G440" s="11"/>
      <c r="H440" s="11"/>
      <c r="I440" s="11"/>
      <c r="J440" s="11"/>
      <c r="K440" s="11"/>
      <c r="L440" s="11"/>
    </row>
    <row r="441" spans="6:12" x14ac:dyDescent="0.2">
      <c r="F441" s="11"/>
      <c r="G441" s="11"/>
      <c r="H441" s="11"/>
      <c r="I441" s="11"/>
      <c r="J441" s="11"/>
      <c r="K441" s="11"/>
      <c r="L441" s="11"/>
    </row>
    <row r="442" spans="6:12" x14ac:dyDescent="0.2">
      <c r="F442" s="11"/>
      <c r="G442" s="11"/>
      <c r="H442" s="11"/>
      <c r="I442" s="11"/>
      <c r="J442" s="11"/>
      <c r="K442" s="11"/>
      <c r="L442" s="11"/>
    </row>
    <row r="443" spans="6:12" x14ac:dyDescent="0.2">
      <c r="F443" s="11"/>
      <c r="G443" s="11"/>
      <c r="H443" s="11"/>
      <c r="I443" s="11"/>
      <c r="J443" s="11"/>
      <c r="K443" s="11"/>
      <c r="L443" s="11"/>
    </row>
    <row r="444" spans="6:12" x14ac:dyDescent="0.2">
      <c r="F444" s="11"/>
      <c r="G444" s="11"/>
      <c r="H444" s="11"/>
      <c r="I444" s="11"/>
      <c r="J444" s="11"/>
      <c r="K444" s="11"/>
      <c r="L444" s="11"/>
    </row>
    <row r="445" spans="6:12" x14ac:dyDescent="0.2">
      <c r="F445" s="11"/>
      <c r="G445" s="11"/>
      <c r="H445" s="11"/>
      <c r="I445" s="11"/>
      <c r="J445" s="11"/>
      <c r="K445" s="11"/>
      <c r="L445" s="11"/>
    </row>
    <row r="446" spans="6:12" x14ac:dyDescent="0.2">
      <c r="F446" s="11"/>
      <c r="G446" s="11"/>
      <c r="H446" s="11"/>
      <c r="I446" s="11"/>
      <c r="J446" s="11"/>
      <c r="K446" s="11"/>
      <c r="L446" s="11"/>
    </row>
    <row r="447" spans="6:12" x14ac:dyDescent="0.2">
      <c r="F447" s="11"/>
      <c r="G447" s="11"/>
      <c r="H447" s="11"/>
      <c r="I447" s="11"/>
      <c r="J447" s="11"/>
      <c r="K447" s="11"/>
      <c r="L447" s="11"/>
    </row>
    <row r="448" spans="6:12" x14ac:dyDescent="0.2">
      <c r="F448" s="11"/>
      <c r="G448" s="11"/>
      <c r="H448" s="11"/>
      <c r="I448" s="11"/>
      <c r="J448" s="11"/>
    </row>
    <row r="449" spans="6:10" x14ac:dyDescent="0.2">
      <c r="F449" s="11"/>
      <c r="G449" s="11"/>
      <c r="H449" s="11"/>
      <c r="I449" s="11"/>
      <c r="J449" s="11"/>
    </row>
    <row r="450" spans="6:10" x14ac:dyDescent="0.2">
      <c r="F450" s="11"/>
      <c r="G450" s="11"/>
      <c r="H450" s="11"/>
      <c r="I450" s="11"/>
      <c r="J450" s="11"/>
    </row>
    <row r="451" spans="6:10" x14ac:dyDescent="0.2">
      <c r="F451" s="11"/>
      <c r="G451" s="11"/>
      <c r="H451" s="11"/>
      <c r="I451" s="11"/>
      <c r="J451" s="11"/>
    </row>
    <row r="452" spans="6:10" x14ac:dyDescent="0.2">
      <c r="F452" s="11"/>
      <c r="G452" s="11"/>
      <c r="H452" s="11"/>
      <c r="I452" s="11"/>
      <c r="J452" s="11"/>
    </row>
    <row r="453" spans="6:10" x14ac:dyDescent="0.2">
      <c r="F453" s="11"/>
      <c r="G453" s="11"/>
      <c r="H453" s="11"/>
      <c r="I453" s="11"/>
      <c r="J453" s="11"/>
    </row>
    <row r="454" spans="6:10" x14ac:dyDescent="0.2">
      <c r="F454" s="11"/>
      <c r="G454" s="11"/>
      <c r="H454" s="11"/>
      <c r="I454" s="11"/>
      <c r="J454" s="11"/>
    </row>
    <row r="455" spans="6:10" x14ac:dyDescent="0.2">
      <c r="F455" s="11"/>
      <c r="G455" s="11"/>
      <c r="H455" s="11"/>
      <c r="I455" s="11"/>
      <c r="J455" s="11"/>
    </row>
    <row r="456" spans="6:10" x14ac:dyDescent="0.2">
      <c r="F456" s="11"/>
      <c r="G456" s="11"/>
      <c r="H456" s="11"/>
      <c r="I456" s="11"/>
      <c r="J456" s="11"/>
    </row>
    <row r="457" spans="6:10" x14ac:dyDescent="0.2">
      <c r="F457" s="11"/>
      <c r="G457" s="11"/>
      <c r="H457" s="11"/>
      <c r="I457" s="11"/>
      <c r="J457" s="11"/>
    </row>
    <row r="458" spans="6:10" x14ac:dyDescent="0.2">
      <c r="F458" s="11"/>
      <c r="G458" s="11"/>
      <c r="H458" s="11"/>
      <c r="I458" s="11"/>
      <c r="J458" s="11"/>
    </row>
    <row r="459" spans="6:10" x14ac:dyDescent="0.2">
      <c r="F459" s="11"/>
      <c r="G459" s="11"/>
      <c r="H459" s="11"/>
      <c r="I459" s="11"/>
      <c r="J459" s="11"/>
    </row>
    <row r="460" spans="6:10" x14ac:dyDescent="0.2">
      <c r="F460" s="11"/>
      <c r="G460" s="11"/>
      <c r="H460" s="11"/>
      <c r="I460" s="11"/>
      <c r="J460" s="11"/>
    </row>
    <row r="461" spans="6:10" x14ac:dyDescent="0.2">
      <c r="F461" s="11"/>
      <c r="G461" s="11"/>
      <c r="H461" s="11"/>
      <c r="I461" s="11"/>
      <c r="J461" s="11"/>
    </row>
    <row r="462" spans="6:10" x14ac:dyDescent="0.2">
      <c r="F462" s="11"/>
      <c r="G462" s="11"/>
      <c r="H462" s="11"/>
      <c r="I462" s="11"/>
      <c r="J462" s="11"/>
    </row>
    <row r="463" spans="6:10" x14ac:dyDescent="0.2">
      <c r="F463" s="11"/>
      <c r="G463" s="11"/>
      <c r="H463" s="11"/>
      <c r="I463" s="11"/>
      <c r="J463" s="11"/>
    </row>
    <row r="464" spans="6:10" x14ac:dyDescent="0.2">
      <c r="F464" s="11"/>
      <c r="G464" s="11"/>
      <c r="H464" s="11"/>
      <c r="I464" s="11"/>
      <c r="J464" s="11"/>
    </row>
    <row r="465" spans="6:10" x14ac:dyDescent="0.2">
      <c r="F465" s="11"/>
      <c r="G465" s="11"/>
      <c r="H465" s="11"/>
      <c r="I465" s="11"/>
      <c r="J465" s="11"/>
    </row>
    <row r="466" spans="6:10" x14ac:dyDescent="0.2">
      <c r="F466" s="11"/>
      <c r="G466" s="11"/>
      <c r="H466" s="11"/>
      <c r="I466" s="11"/>
      <c r="J466" s="11"/>
    </row>
    <row r="467" spans="6:10" x14ac:dyDescent="0.2">
      <c r="F467" s="11"/>
      <c r="G467" s="11"/>
      <c r="I467" s="11"/>
      <c r="J467" s="11"/>
    </row>
    <row r="468" spans="6:10" x14ac:dyDescent="0.2">
      <c r="F468" s="11"/>
      <c r="G468" s="11"/>
      <c r="I468" s="11"/>
      <c r="J468" s="11"/>
    </row>
    <row r="469" spans="6:10" x14ac:dyDescent="0.2">
      <c r="F469" s="11"/>
      <c r="G469" s="11"/>
      <c r="I469" s="11"/>
    </row>
    <row r="470" spans="6:10" x14ac:dyDescent="0.2">
      <c r="I470" s="11"/>
    </row>
    <row r="471" spans="6:10" x14ac:dyDescent="0.2">
      <c r="I471" s="11"/>
    </row>
    <row r="472" spans="6:10" x14ac:dyDescent="0.2">
      <c r="I472" s="11"/>
    </row>
    <row r="473" spans="6:10" x14ac:dyDescent="0.2">
      <c r="I473" s="11"/>
    </row>
    <row r="474" spans="6:10" x14ac:dyDescent="0.2">
      <c r="I474" s="11"/>
    </row>
    <row r="475" spans="6:10" x14ac:dyDescent="0.2">
      <c r="I475" s="11"/>
    </row>
    <row r="476" spans="6:10" x14ac:dyDescent="0.2">
      <c r="I476" s="11"/>
    </row>
    <row r="477" spans="6:10" x14ac:dyDescent="0.2">
      <c r="I477" s="11"/>
    </row>
    <row r="478" spans="6:10" x14ac:dyDescent="0.2">
      <c r="I478" s="11"/>
    </row>
    <row r="479" spans="6:10" x14ac:dyDescent="0.2">
      <c r="I479" s="11"/>
    </row>
    <row r="480" spans="6:10" x14ac:dyDescent="0.2">
      <c r="I480" s="11"/>
    </row>
    <row r="481" spans="9:9" x14ac:dyDescent="0.2">
      <c r="I481" s="11"/>
    </row>
    <row r="482" spans="9:9" x14ac:dyDescent="0.2">
      <c r="I482" s="11"/>
    </row>
    <row r="483" spans="9:9" x14ac:dyDescent="0.2">
      <c r="I483" s="11"/>
    </row>
    <row r="484" spans="9:9" x14ac:dyDescent="0.2">
      <c r="I484" s="11"/>
    </row>
    <row r="485" spans="9:9" x14ac:dyDescent="0.2">
      <c r="I485" s="11"/>
    </row>
    <row r="486" spans="9:9" x14ac:dyDescent="0.2">
      <c r="I486" s="11"/>
    </row>
    <row r="487" spans="9:9" x14ac:dyDescent="0.2">
      <c r="I487" s="11"/>
    </row>
    <row r="488" spans="9:9" x14ac:dyDescent="0.2">
      <c r="I488" s="11"/>
    </row>
    <row r="489" spans="9:9" x14ac:dyDescent="0.2">
      <c r="I489" s="11"/>
    </row>
    <row r="490" spans="9:9" x14ac:dyDescent="0.2">
      <c r="I490" s="11"/>
    </row>
    <row r="491" spans="9:9" x14ac:dyDescent="0.2">
      <c r="I491" s="11"/>
    </row>
    <row r="492" spans="9:9" x14ac:dyDescent="0.2">
      <c r="I492" s="11"/>
    </row>
    <row r="493" spans="9:9" x14ac:dyDescent="0.2">
      <c r="I493" s="11"/>
    </row>
    <row r="494" spans="9:9" x14ac:dyDescent="0.2">
      <c r="I494" s="11"/>
    </row>
    <row r="495" spans="9:9" x14ac:dyDescent="0.2">
      <c r="I495" s="11"/>
    </row>
    <row r="496" spans="9:9" x14ac:dyDescent="0.2">
      <c r="I496" s="11"/>
    </row>
    <row r="497" spans="9:9" x14ac:dyDescent="0.2">
      <c r="I497" s="11"/>
    </row>
    <row r="498" spans="9:9" x14ac:dyDescent="0.2">
      <c r="I498" s="11"/>
    </row>
    <row r="499" spans="9:9" x14ac:dyDescent="0.2">
      <c r="I499" s="11"/>
    </row>
    <row r="500" spans="9:9" x14ac:dyDescent="0.2">
      <c r="I500" s="11"/>
    </row>
    <row r="501" spans="9:9" x14ac:dyDescent="0.2">
      <c r="I501" s="11"/>
    </row>
    <row r="502" spans="9:9" x14ac:dyDescent="0.2">
      <c r="I502" s="11"/>
    </row>
    <row r="503" spans="9:9" x14ac:dyDescent="0.2">
      <c r="I503" s="11"/>
    </row>
    <row r="504" spans="9:9" x14ac:dyDescent="0.2">
      <c r="I504" s="11"/>
    </row>
    <row r="505" spans="9:9" x14ac:dyDescent="0.2">
      <c r="I505" s="11"/>
    </row>
    <row r="506" spans="9:9" x14ac:dyDescent="0.2">
      <c r="I506" s="11"/>
    </row>
    <row r="507" spans="9:9" x14ac:dyDescent="0.2">
      <c r="I507" s="11"/>
    </row>
    <row r="508" spans="9:9" x14ac:dyDescent="0.2">
      <c r="I508" s="11"/>
    </row>
    <row r="509" spans="9:9" x14ac:dyDescent="0.2">
      <c r="I509" s="11"/>
    </row>
    <row r="510" spans="9:9" x14ac:dyDescent="0.2">
      <c r="I510" s="11"/>
    </row>
    <row r="511" spans="9:9" x14ac:dyDescent="0.2">
      <c r="I511" s="11"/>
    </row>
    <row r="512" spans="9:9" x14ac:dyDescent="0.2">
      <c r="I512" s="11"/>
    </row>
    <row r="513" spans="9:9" x14ac:dyDescent="0.2">
      <c r="I513" s="11"/>
    </row>
    <row r="514" spans="9:9" x14ac:dyDescent="0.2">
      <c r="I514" s="11"/>
    </row>
    <row r="515" spans="9:9" x14ac:dyDescent="0.2">
      <c r="I515" s="11"/>
    </row>
    <row r="516" spans="9:9" x14ac:dyDescent="0.2">
      <c r="I516" s="11"/>
    </row>
    <row r="517" spans="9:9" x14ac:dyDescent="0.2">
      <c r="I517" s="11"/>
    </row>
    <row r="518" spans="9:9" x14ac:dyDescent="0.2">
      <c r="I518" s="11"/>
    </row>
    <row r="519" spans="9:9" x14ac:dyDescent="0.2">
      <c r="I519" s="11"/>
    </row>
    <row r="520" spans="9:9" x14ac:dyDescent="0.2">
      <c r="I520" s="11"/>
    </row>
    <row r="521" spans="9:9" x14ac:dyDescent="0.2">
      <c r="I521" s="11"/>
    </row>
    <row r="522" spans="9:9" x14ac:dyDescent="0.2">
      <c r="I522" s="11"/>
    </row>
    <row r="523" spans="9:9" x14ac:dyDescent="0.2">
      <c r="I523" s="11"/>
    </row>
    <row r="524" spans="9:9" x14ac:dyDescent="0.2">
      <c r="I524" s="11"/>
    </row>
    <row r="525" spans="9:9" x14ac:dyDescent="0.2">
      <c r="I525" s="11"/>
    </row>
    <row r="526" spans="9:9" x14ac:dyDescent="0.2">
      <c r="I526" s="11"/>
    </row>
    <row r="527" spans="9:9" x14ac:dyDescent="0.2">
      <c r="I527" s="11"/>
    </row>
    <row r="528" spans="9:9" x14ac:dyDescent="0.2">
      <c r="I528" s="11"/>
    </row>
    <row r="529" spans="9:9" x14ac:dyDescent="0.2">
      <c r="I529" s="11"/>
    </row>
    <row r="530" spans="9:9" x14ac:dyDescent="0.2">
      <c r="I530" s="11"/>
    </row>
    <row r="531" spans="9:9" x14ac:dyDescent="0.2">
      <c r="I531" s="11"/>
    </row>
    <row r="532" spans="9:9" x14ac:dyDescent="0.2">
      <c r="I532" s="11"/>
    </row>
    <row r="533" spans="9:9" x14ac:dyDescent="0.2">
      <c r="I533" s="11"/>
    </row>
    <row r="534" spans="9:9" x14ac:dyDescent="0.2">
      <c r="I534" s="11"/>
    </row>
    <row r="535" spans="9:9" x14ac:dyDescent="0.2">
      <c r="I535" s="11"/>
    </row>
    <row r="536" spans="9:9" x14ac:dyDescent="0.2">
      <c r="I536" s="11"/>
    </row>
    <row r="537" spans="9:9" x14ac:dyDescent="0.2">
      <c r="I537" s="11"/>
    </row>
    <row r="538" spans="9:9" x14ac:dyDescent="0.2">
      <c r="I538" s="11"/>
    </row>
    <row r="539" spans="9:9" x14ac:dyDescent="0.2">
      <c r="I539" s="11"/>
    </row>
    <row r="540" spans="9:9" x14ac:dyDescent="0.2">
      <c r="I540" s="11"/>
    </row>
    <row r="541" spans="9:9" x14ac:dyDescent="0.2">
      <c r="I541" s="11"/>
    </row>
    <row r="542" spans="9:9" x14ac:dyDescent="0.2">
      <c r="I542" s="11"/>
    </row>
    <row r="543" spans="9:9" x14ac:dyDescent="0.2">
      <c r="I543" s="11"/>
    </row>
    <row r="544" spans="9:9" x14ac:dyDescent="0.2">
      <c r="I544" s="11"/>
    </row>
    <row r="545" spans="9:9" x14ac:dyDescent="0.2">
      <c r="I545" s="11"/>
    </row>
    <row r="546" spans="9:9" x14ac:dyDescent="0.2">
      <c r="I546" s="11"/>
    </row>
    <row r="547" spans="9:9" x14ac:dyDescent="0.2">
      <c r="I547" s="11"/>
    </row>
    <row r="548" spans="9:9" x14ac:dyDescent="0.2">
      <c r="I548" s="11"/>
    </row>
    <row r="549" spans="9:9" x14ac:dyDescent="0.2">
      <c r="I549" s="11"/>
    </row>
    <row r="550" spans="9:9" x14ac:dyDescent="0.2">
      <c r="I550" s="11"/>
    </row>
    <row r="551" spans="9:9" x14ac:dyDescent="0.2">
      <c r="I551" s="11"/>
    </row>
    <row r="552" spans="9:9" x14ac:dyDescent="0.2">
      <c r="I552" s="11"/>
    </row>
    <row r="553" spans="9:9" x14ac:dyDescent="0.2">
      <c r="I553" s="11"/>
    </row>
    <row r="554" spans="9:9" x14ac:dyDescent="0.2">
      <c r="I554" s="11"/>
    </row>
    <row r="555" spans="9:9" x14ac:dyDescent="0.2">
      <c r="I555" s="11"/>
    </row>
    <row r="556" spans="9:9" x14ac:dyDescent="0.2">
      <c r="I556" s="11"/>
    </row>
    <row r="557" spans="9:9" x14ac:dyDescent="0.2">
      <c r="I557" s="11"/>
    </row>
    <row r="558" spans="9:9" x14ac:dyDescent="0.2">
      <c r="I558" s="11"/>
    </row>
    <row r="559" spans="9:9" x14ac:dyDescent="0.2">
      <c r="I559" s="11"/>
    </row>
    <row r="560" spans="9:9" x14ac:dyDescent="0.2">
      <c r="I560" s="11"/>
    </row>
    <row r="561" spans="9:9" x14ac:dyDescent="0.2">
      <c r="I561" s="11"/>
    </row>
    <row r="562" spans="9:9" x14ac:dyDescent="0.2">
      <c r="I562" s="11"/>
    </row>
    <row r="563" spans="9:9" x14ac:dyDescent="0.2">
      <c r="I563" s="11"/>
    </row>
    <row r="564" spans="9:9" x14ac:dyDescent="0.2">
      <c r="I564" s="11"/>
    </row>
    <row r="565" spans="9:9" x14ac:dyDescent="0.2">
      <c r="I565" s="11"/>
    </row>
    <row r="566" spans="9:9" x14ac:dyDescent="0.2">
      <c r="I566" s="11"/>
    </row>
    <row r="567" spans="9:9" x14ac:dyDescent="0.2">
      <c r="I567" s="11"/>
    </row>
    <row r="568" spans="9:9" x14ac:dyDescent="0.2">
      <c r="I568" s="11"/>
    </row>
    <row r="569" spans="9:9" x14ac:dyDescent="0.2">
      <c r="I569" s="11"/>
    </row>
    <row r="570" spans="9:9" x14ac:dyDescent="0.2">
      <c r="I570" s="11"/>
    </row>
    <row r="571" spans="9:9" x14ac:dyDescent="0.2">
      <c r="I571" s="11"/>
    </row>
    <row r="572" spans="9:9" x14ac:dyDescent="0.2">
      <c r="I572" s="11"/>
    </row>
    <row r="573" spans="9:9" x14ac:dyDescent="0.2">
      <c r="I573" s="11"/>
    </row>
    <row r="574" spans="9:9" x14ac:dyDescent="0.2">
      <c r="I574" s="11"/>
    </row>
    <row r="575" spans="9:9" x14ac:dyDescent="0.2">
      <c r="I575" s="11"/>
    </row>
    <row r="576" spans="9:9" x14ac:dyDescent="0.2">
      <c r="I576" s="11"/>
    </row>
    <row r="577" spans="9:9" x14ac:dyDescent="0.2">
      <c r="I577" s="11"/>
    </row>
    <row r="578" spans="9:9" x14ac:dyDescent="0.2">
      <c r="I578" s="11"/>
    </row>
    <row r="579" spans="9:9" x14ac:dyDescent="0.2">
      <c r="I579" s="11"/>
    </row>
    <row r="580" spans="9:9" x14ac:dyDescent="0.2">
      <c r="I580" s="11"/>
    </row>
    <row r="581" spans="9:9" x14ac:dyDescent="0.2">
      <c r="I581" s="11"/>
    </row>
    <row r="582" spans="9:9" x14ac:dyDescent="0.2">
      <c r="I582" s="11"/>
    </row>
    <row r="583" spans="9:9" x14ac:dyDescent="0.2">
      <c r="I583" s="11"/>
    </row>
    <row r="584" spans="9:9" x14ac:dyDescent="0.2">
      <c r="I584" s="11"/>
    </row>
    <row r="585" spans="9:9" x14ac:dyDescent="0.2">
      <c r="I585" s="11"/>
    </row>
    <row r="586" spans="9:9" x14ac:dyDescent="0.2">
      <c r="I586" s="1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3"/>
  <sheetViews>
    <sheetView topLeftCell="I1" zoomScale="85" zoomScaleNormal="85" workbookViewId="0">
      <selection activeCell="M17" sqref="M17"/>
    </sheetView>
  </sheetViews>
  <sheetFormatPr baseColWidth="10" defaultColWidth="11.42578125" defaultRowHeight="12.75" x14ac:dyDescent="0.2"/>
  <cols>
    <col min="1" max="1" width="19.85546875" customWidth="1"/>
    <col min="2" max="2" width="11" customWidth="1"/>
    <col min="3" max="3" width="13.140625" customWidth="1"/>
    <col min="4" max="4" width="29.7109375" customWidth="1"/>
    <col min="5" max="5" width="5.7109375" customWidth="1"/>
    <col min="6" max="6" width="6.42578125" customWidth="1"/>
    <col min="7" max="7" width="26.28515625" customWidth="1"/>
    <col min="8" max="8" width="3.42578125" customWidth="1"/>
    <col min="9" max="9" width="17.140625" customWidth="1"/>
    <col min="10" max="11" width="11.28515625" customWidth="1"/>
    <col min="12" max="12" width="23.7109375" customWidth="1"/>
    <col min="13" max="14" width="7.42578125" customWidth="1"/>
    <col min="15" max="15" width="20.140625" customWidth="1"/>
    <col min="16" max="16" width="3.42578125" customWidth="1"/>
    <col min="17" max="17" width="18.85546875" customWidth="1"/>
    <col min="20" max="20" width="22" customWidth="1"/>
    <col min="21" max="22" width="6.85546875" customWidth="1"/>
    <col min="23" max="23" width="19.42578125" customWidth="1"/>
    <col min="24" max="24" width="5.85546875" customWidth="1"/>
    <col min="25" max="25" width="19.28515625" style="80" customWidth="1"/>
    <col min="26" max="31" width="10.85546875" style="80"/>
    <col min="32" max="32" width="5" style="80" customWidth="1"/>
    <col min="33" max="33" width="19.140625" style="80" customWidth="1"/>
    <col min="34" max="39" width="10.85546875" style="80"/>
    <col min="40" max="40" width="4.42578125" style="80" customWidth="1"/>
    <col min="41" max="47" width="10.85546875" style="80"/>
    <col min="48" max="48" width="5.42578125" customWidth="1"/>
    <col min="56" max="56" width="4.42578125" customWidth="1"/>
  </cols>
  <sheetData>
    <row r="1" spans="1:63" ht="23.25" customHeight="1" x14ac:dyDescent="0.2">
      <c r="A1" s="276"/>
      <c r="B1" s="276"/>
      <c r="C1" s="275" t="s">
        <v>198</v>
      </c>
      <c r="D1" s="275"/>
      <c r="E1" s="275"/>
      <c r="F1" s="277" t="s">
        <v>199</v>
      </c>
      <c r="G1" s="277"/>
    </row>
    <row r="2" spans="1:63" ht="21.75" customHeight="1" x14ac:dyDescent="0.2">
      <c r="A2" s="276"/>
      <c r="B2" s="276"/>
      <c r="C2" s="275"/>
      <c r="D2" s="275"/>
      <c r="E2" s="275"/>
      <c r="F2" s="277" t="s">
        <v>2</v>
      </c>
      <c r="G2" s="277"/>
    </row>
    <row r="3" spans="1:63" ht="22.5" customHeight="1" x14ac:dyDescent="0.2">
      <c r="A3" s="276"/>
      <c r="B3" s="276"/>
      <c r="C3" s="275"/>
      <c r="D3" s="275"/>
      <c r="E3" s="275"/>
      <c r="F3" s="277" t="s">
        <v>200</v>
      </c>
      <c r="G3" s="277"/>
    </row>
    <row r="5" spans="1:63" s="65" customFormat="1" ht="23.25" x14ac:dyDescent="0.35">
      <c r="A5" s="81"/>
      <c r="B5" s="81"/>
      <c r="C5" s="81"/>
      <c r="D5" s="81"/>
      <c r="E5" s="81"/>
      <c r="F5" s="81"/>
      <c r="G5" s="81"/>
      <c r="H5" s="81"/>
      <c r="I5" s="81"/>
      <c r="J5" s="81"/>
      <c r="K5" s="81"/>
      <c r="L5" s="81"/>
      <c r="M5" s="81"/>
      <c r="N5" s="81"/>
      <c r="O5" s="81"/>
      <c r="P5" s="81"/>
      <c r="Q5" s="81"/>
      <c r="R5" s="81"/>
      <c r="S5" s="81"/>
      <c r="T5" s="81"/>
      <c r="U5" s="81"/>
      <c r="V5" s="81"/>
      <c r="W5" s="81"/>
      <c r="X5" s="81"/>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81"/>
      <c r="AW5" s="81"/>
      <c r="AX5" s="81"/>
      <c r="AY5" s="81"/>
      <c r="AZ5" s="81"/>
      <c r="BA5" s="81"/>
      <c r="BB5" s="81"/>
      <c r="BC5" s="81"/>
      <c r="BD5" s="81"/>
      <c r="BE5" s="81"/>
      <c r="BF5" s="81"/>
      <c r="BG5" s="81"/>
      <c r="BH5" s="81"/>
      <c r="BI5" s="81"/>
      <c r="BJ5" s="81"/>
      <c r="BK5" s="81"/>
    </row>
    <row r="6" spans="1:63" ht="13.5" thickBot="1" x14ac:dyDescent="0.25"/>
    <row r="7" spans="1:63" ht="13.5" customHeight="1" thickBot="1" x14ac:dyDescent="0.25">
      <c r="A7" s="267" t="s">
        <v>201</v>
      </c>
      <c r="B7" s="270" t="s">
        <v>202</v>
      </c>
      <c r="C7" s="271"/>
      <c r="D7" s="267" t="s">
        <v>203</v>
      </c>
      <c r="E7" s="270" t="s">
        <v>204</v>
      </c>
      <c r="F7" s="271"/>
      <c r="G7" s="272" t="s">
        <v>205</v>
      </c>
      <c r="I7" s="267" t="s">
        <v>206</v>
      </c>
      <c r="J7" s="270" t="s">
        <v>202</v>
      </c>
      <c r="K7" s="271"/>
      <c r="L7" s="267" t="s">
        <v>203</v>
      </c>
      <c r="M7" s="270" t="s">
        <v>204</v>
      </c>
      <c r="N7" s="271"/>
      <c r="O7" s="272" t="s">
        <v>205</v>
      </c>
      <c r="Q7" s="267" t="s">
        <v>207</v>
      </c>
      <c r="R7" s="270" t="s">
        <v>202</v>
      </c>
      <c r="S7" s="271"/>
      <c r="T7" s="267" t="s">
        <v>203</v>
      </c>
      <c r="U7" s="270" t="s">
        <v>204</v>
      </c>
      <c r="V7" s="271"/>
      <c r="W7" s="272" t="s">
        <v>205</v>
      </c>
      <c r="Y7" s="238"/>
      <c r="Z7" s="238"/>
      <c r="AA7" s="238"/>
      <c r="AB7" s="238"/>
      <c r="AC7" s="238"/>
      <c r="AD7" s="238"/>
      <c r="AE7" s="239"/>
      <c r="AG7" s="238"/>
      <c r="AH7" s="238"/>
      <c r="AI7" s="238"/>
      <c r="AJ7" s="238"/>
      <c r="AK7" s="238"/>
      <c r="AL7" s="238"/>
      <c r="AM7" s="239"/>
      <c r="AO7" s="238"/>
      <c r="AP7" s="238"/>
      <c r="AQ7" s="238"/>
      <c r="AR7" s="238"/>
      <c r="AS7" s="238"/>
      <c r="AT7" s="238"/>
      <c r="AU7" s="239"/>
      <c r="AW7" s="238"/>
      <c r="AX7" s="238"/>
      <c r="AY7" s="238"/>
      <c r="AZ7" s="238"/>
      <c r="BA7" s="238"/>
      <c r="BB7" s="238"/>
      <c r="BC7" s="239"/>
      <c r="BD7" s="80"/>
      <c r="BE7" s="238"/>
      <c r="BF7" s="238"/>
      <c r="BG7" s="238"/>
      <c r="BH7" s="238"/>
      <c r="BI7" s="238"/>
      <c r="BJ7" s="238"/>
      <c r="BK7" s="239"/>
    </row>
    <row r="8" spans="1:63" x14ac:dyDescent="0.2">
      <c r="A8" s="268"/>
      <c r="B8" s="69" t="s">
        <v>86</v>
      </c>
      <c r="C8" s="69" t="s">
        <v>165</v>
      </c>
      <c r="D8" s="268"/>
      <c r="E8" s="267" t="s">
        <v>208</v>
      </c>
      <c r="F8" s="267" t="s">
        <v>209</v>
      </c>
      <c r="G8" s="273"/>
      <c r="I8" s="268"/>
      <c r="J8" s="69" t="s">
        <v>86</v>
      </c>
      <c r="K8" s="69" t="s">
        <v>165</v>
      </c>
      <c r="L8" s="268"/>
      <c r="M8" s="267" t="s">
        <v>208</v>
      </c>
      <c r="N8" s="267" t="s">
        <v>209</v>
      </c>
      <c r="O8" s="273"/>
      <c r="Q8" s="268"/>
      <c r="R8" s="69" t="s">
        <v>86</v>
      </c>
      <c r="S8" s="69" t="s">
        <v>165</v>
      </c>
      <c r="T8" s="268"/>
      <c r="U8" s="267" t="s">
        <v>208</v>
      </c>
      <c r="V8" s="267" t="s">
        <v>209</v>
      </c>
      <c r="W8" s="273"/>
      <c r="Y8" s="238"/>
      <c r="Z8" s="131"/>
      <c r="AA8" s="131"/>
      <c r="AB8" s="238"/>
      <c r="AC8" s="238"/>
      <c r="AD8" s="238"/>
      <c r="AE8" s="239"/>
      <c r="AG8" s="238"/>
      <c r="AH8" s="131"/>
      <c r="AI8" s="131"/>
      <c r="AJ8" s="238"/>
      <c r="AK8" s="238"/>
      <c r="AL8" s="238"/>
      <c r="AM8" s="239"/>
      <c r="AO8" s="238"/>
      <c r="AP8" s="131"/>
      <c r="AQ8" s="131"/>
      <c r="AR8" s="238"/>
      <c r="AS8" s="238"/>
      <c r="AT8" s="238"/>
      <c r="AU8" s="239"/>
      <c r="AW8" s="238"/>
      <c r="AX8" s="131"/>
      <c r="AY8" s="131"/>
      <c r="AZ8" s="238"/>
      <c r="BA8" s="238"/>
      <c r="BB8" s="238"/>
      <c r="BC8" s="239"/>
      <c r="BD8" s="80"/>
      <c r="BE8" s="238"/>
      <c r="BF8" s="131"/>
      <c r="BG8" s="131"/>
      <c r="BH8" s="238"/>
      <c r="BI8" s="238"/>
      <c r="BJ8" s="238"/>
      <c r="BK8" s="239"/>
    </row>
    <row r="9" spans="1:63" ht="45.75" thickBot="1" x14ac:dyDescent="0.25">
      <c r="A9" s="269"/>
      <c r="B9" s="63" t="s">
        <v>210</v>
      </c>
      <c r="C9" s="63" t="s">
        <v>211</v>
      </c>
      <c r="D9" s="269"/>
      <c r="E9" s="269"/>
      <c r="F9" s="269"/>
      <c r="G9" s="274"/>
      <c r="I9" s="269"/>
      <c r="J9" s="63" t="s">
        <v>210</v>
      </c>
      <c r="K9" s="63" t="s">
        <v>211</v>
      </c>
      <c r="L9" s="269"/>
      <c r="M9" s="269"/>
      <c r="N9" s="269"/>
      <c r="O9" s="274"/>
      <c r="Q9" s="269"/>
      <c r="R9" s="63" t="s">
        <v>210</v>
      </c>
      <c r="S9" s="63" t="s">
        <v>211</v>
      </c>
      <c r="T9" s="269"/>
      <c r="U9" s="269"/>
      <c r="V9" s="269"/>
      <c r="W9" s="274"/>
      <c r="Y9" s="238"/>
      <c r="Z9" s="92"/>
      <c r="AA9" s="92"/>
      <c r="AB9" s="238"/>
      <c r="AC9" s="238"/>
      <c r="AD9" s="238"/>
      <c r="AE9" s="239"/>
      <c r="AG9" s="238"/>
      <c r="AH9" s="92"/>
      <c r="AI9" s="92"/>
      <c r="AJ9" s="238"/>
      <c r="AK9" s="238"/>
      <c r="AL9" s="238"/>
      <c r="AM9" s="239"/>
      <c r="AO9" s="238"/>
      <c r="AP9" s="92"/>
      <c r="AQ9" s="92"/>
      <c r="AR9" s="238"/>
      <c r="AS9" s="238"/>
      <c r="AT9" s="238"/>
      <c r="AU9" s="239"/>
      <c r="AW9" s="238"/>
      <c r="AX9" s="92"/>
      <c r="AY9" s="92"/>
      <c r="AZ9" s="238"/>
      <c r="BA9" s="238"/>
      <c r="BB9" s="238"/>
      <c r="BC9" s="239"/>
      <c r="BD9" s="80"/>
      <c r="BE9" s="238"/>
      <c r="BF9" s="92"/>
      <c r="BG9" s="92"/>
      <c r="BH9" s="238"/>
      <c r="BI9" s="238"/>
      <c r="BJ9" s="238"/>
      <c r="BK9" s="239"/>
    </row>
    <row r="10" spans="1:63" ht="92.25" customHeight="1" thickBot="1" x14ac:dyDescent="0.25">
      <c r="A10" s="264"/>
      <c r="B10" s="261"/>
      <c r="C10" s="261"/>
      <c r="D10" s="70" t="s">
        <v>212</v>
      </c>
      <c r="E10" s="71">
        <v>15</v>
      </c>
      <c r="F10" s="71"/>
      <c r="G10" s="72"/>
      <c r="I10" s="264"/>
      <c r="J10" s="261"/>
      <c r="K10" s="261"/>
      <c r="L10" s="70" t="s">
        <v>212</v>
      </c>
      <c r="M10" s="71">
        <v>15</v>
      </c>
      <c r="N10" s="71"/>
      <c r="O10" s="72"/>
      <c r="Q10" s="264"/>
      <c r="R10" s="261"/>
      <c r="S10" s="261"/>
      <c r="T10" s="70" t="s">
        <v>212</v>
      </c>
      <c r="U10" s="71">
        <v>15</v>
      </c>
      <c r="V10" s="71"/>
      <c r="W10" s="72"/>
      <c r="Y10" s="232"/>
      <c r="Z10" s="233"/>
      <c r="AA10" s="233"/>
      <c r="AB10" s="93"/>
      <c r="AC10" s="94"/>
      <c r="AD10" s="94"/>
      <c r="AE10" s="95"/>
      <c r="AG10" s="232"/>
      <c r="AH10" s="233"/>
      <c r="AI10" s="233"/>
      <c r="AJ10" s="93"/>
      <c r="AK10" s="94"/>
      <c r="AL10" s="94"/>
      <c r="AM10" s="95"/>
      <c r="AO10" s="232"/>
      <c r="AP10" s="233"/>
      <c r="AQ10" s="233"/>
      <c r="AR10" s="93"/>
      <c r="AS10" s="94"/>
      <c r="AT10" s="94"/>
      <c r="AU10" s="95"/>
      <c r="AW10" s="232"/>
      <c r="AX10" s="233"/>
      <c r="AY10" s="233"/>
      <c r="AZ10" s="93"/>
      <c r="BA10" s="94"/>
      <c r="BB10" s="94"/>
      <c r="BC10" s="95"/>
      <c r="BD10" s="80"/>
      <c r="BE10" s="232"/>
      <c r="BF10" s="233"/>
      <c r="BG10" s="233"/>
      <c r="BH10" s="93"/>
      <c r="BI10" s="94"/>
      <c r="BJ10" s="94"/>
      <c r="BK10" s="95"/>
    </row>
    <row r="11" spans="1:63" ht="46.5" customHeight="1" thickBot="1" x14ac:dyDescent="0.25">
      <c r="A11" s="265"/>
      <c r="B11" s="262"/>
      <c r="C11" s="262"/>
      <c r="D11" s="73" t="s">
        <v>213</v>
      </c>
      <c r="E11" s="133">
        <v>5</v>
      </c>
      <c r="F11" s="133"/>
      <c r="G11" s="73"/>
      <c r="I11" s="265"/>
      <c r="J11" s="262"/>
      <c r="K11" s="262"/>
      <c r="L11" s="73" t="s">
        <v>213</v>
      </c>
      <c r="M11" s="133">
        <v>5</v>
      </c>
      <c r="N11" s="133"/>
      <c r="O11" s="73"/>
      <c r="Q11" s="265"/>
      <c r="R11" s="262"/>
      <c r="S11" s="262"/>
      <c r="T11" s="73" t="s">
        <v>213</v>
      </c>
      <c r="U11" s="133">
        <v>5</v>
      </c>
      <c r="V11" s="133"/>
      <c r="W11" s="72"/>
      <c r="Y11" s="232"/>
      <c r="Z11" s="233"/>
      <c r="AA11" s="233"/>
      <c r="AB11" s="93"/>
      <c r="AC11" s="130"/>
      <c r="AD11" s="130"/>
      <c r="AE11" s="95"/>
      <c r="AG11" s="232"/>
      <c r="AH11" s="233"/>
      <c r="AI11" s="233"/>
      <c r="AJ11" s="93"/>
      <c r="AK11" s="130"/>
      <c r="AL11" s="130"/>
      <c r="AM11" s="95"/>
      <c r="AO11" s="232"/>
      <c r="AP11" s="233"/>
      <c r="AQ11" s="233"/>
      <c r="AR11" s="93"/>
      <c r="AS11" s="130"/>
      <c r="AT11" s="130"/>
      <c r="AU11" s="93"/>
      <c r="AW11" s="232"/>
      <c r="AX11" s="233"/>
      <c r="AY11" s="233"/>
      <c r="AZ11" s="93"/>
      <c r="BA11" s="130"/>
      <c r="BB11" s="130"/>
      <c r="BC11" s="95"/>
      <c r="BD11" s="80"/>
      <c r="BE11" s="232"/>
      <c r="BF11" s="233"/>
      <c r="BG11" s="233"/>
      <c r="BH11" s="93"/>
      <c r="BI11" s="130"/>
      <c r="BJ11" s="130"/>
      <c r="BK11" s="95"/>
    </row>
    <row r="12" spans="1:63" ht="13.5" customHeight="1" thickBot="1" x14ac:dyDescent="0.25">
      <c r="A12" s="265"/>
      <c r="B12" s="262"/>
      <c r="C12" s="262"/>
      <c r="D12" s="73" t="s">
        <v>214</v>
      </c>
      <c r="E12" s="133">
        <v>15</v>
      </c>
      <c r="F12" s="133"/>
      <c r="G12" s="73"/>
      <c r="I12" s="265"/>
      <c r="J12" s="262"/>
      <c r="K12" s="262"/>
      <c r="L12" s="73" t="s">
        <v>214</v>
      </c>
      <c r="M12" s="133">
        <v>15</v>
      </c>
      <c r="N12" s="133"/>
      <c r="O12" s="73"/>
      <c r="Q12" s="265"/>
      <c r="R12" s="262"/>
      <c r="S12" s="262"/>
      <c r="T12" s="73" t="s">
        <v>214</v>
      </c>
      <c r="U12" s="133">
        <v>15</v>
      </c>
      <c r="V12" s="133"/>
      <c r="W12" s="73"/>
      <c r="Y12" s="232"/>
      <c r="Z12" s="233"/>
      <c r="AA12" s="233"/>
      <c r="AB12" s="93"/>
      <c r="AC12" s="130"/>
      <c r="AD12" s="130"/>
      <c r="AE12" s="93"/>
      <c r="AG12" s="232"/>
      <c r="AH12" s="233"/>
      <c r="AI12" s="233"/>
      <c r="AJ12" s="93"/>
      <c r="AK12" s="130"/>
      <c r="AL12" s="130"/>
      <c r="AM12" s="93"/>
      <c r="AO12" s="232"/>
      <c r="AP12" s="233"/>
      <c r="AQ12" s="233"/>
      <c r="AR12" s="93"/>
      <c r="AS12" s="130"/>
      <c r="AT12" s="130"/>
      <c r="AU12" s="93"/>
      <c r="AW12" s="232"/>
      <c r="AX12" s="233"/>
      <c r="AY12" s="233"/>
      <c r="AZ12" s="93"/>
      <c r="BA12" s="130"/>
      <c r="BB12" s="130"/>
      <c r="BC12" s="93"/>
      <c r="BD12" s="80"/>
      <c r="BE12" s="232"/>
      <c r="BF12" s="233"/>
      <c r="BG12" s="233"/>
      <c r="BH12" s="93"/>
      <c r="BI12" s="130"/>
      <c r="BJ12" s="130"/>
      <c r="BK12" s="93"/>
    </row>
    <row r="13" spans="1:63" ht="30.75" customHeight="1" thickBot="1" x14ac:dyDescent="0.25">
      <c r="A13" s="265"/>
      <c r="B13" s="262"/>
      <c r="C13" s="262"/>
      <c r="D13" s="74" t="s">
        <v>215</v>
      </c>
      <c r="E13" s="75">
        <v>10</v>
      </c>
      <c r="F13" s="75"/>
      <c r="G13" s="74"/>
      <c r="I13" s="265"/>
      <c r="J13" s="262"/>
      <c r="K13" s="262"/>
      <c r="L13" s="74" t="s">
        <v>215</v>
      </c>
      <c r="M13" s="75">
        <v>10</v>
      </c>
      <c r="N13" s="75"/>
      <c r="O13" s="74"/>
      <c r="Q13" s="265"/>
      <c r="R13" s="262"/>
      <c r="S13" s="262"/>
      <c r="T13" s="74" t="s">
        <v>215</v>
      </c>
      <c r="U13" s="75">
        <v>10</v>
      </c>
      <c r="V13" s="75"/>
      <c r="W13" s="74"/>
      <c r="Y13" s="232"/>
      <c r="Z13" s="233"/>
      <c r="AA13" s="233"/>
      <c r="AB13" s="93"/>
      <c r="AC13" s="130"/>
      <c r="AD13" s="130"/>
      <c r="AE13" s="93"/>
      <c r="AG13" s="232"/>
      <c r="AH13" s="233"/>
      <c r="AI13" s="233"/>
      <c r="AJ13" s="93"/>
      <c r="AK13" s="130"/>
      <c r="AL13" s="130"/>
      <c r="AM13" s="93"/>
      <c r="AO13" s="232"/>
      <c r="AP13" s="233"/>
      <c r="AQ13" s="233"/>
      <c r="AR13" s="93"/>
      <c r="AS13" s="130"/>
      <c r="AT13" s="130"/>
      <c r="AU13" s="93"/>
      <c r="AW13" s="232"/>
      <c r="AX13" s="233"/>
      <c r="AY13" s="233"/>
      <c r="AZ13" s="93"/>
      <c r="BA13" s="130"/>
      <c r="BB13" s="130"/>
      <c r="BC13" s="93"/>
      <c r="BD13" s="80"/>
      <c r="BE13" s="232"/>
      <c r="BF13" s="233"/>
      <c r="BG13" s="233"/>
      <c r="BH13" s="93"/>
      <c r="BI13" s="130"/>
      <c r="BJ13" s="130"/>
      <c r="BK13" s="93"/>
    </row>
    <row r="14" spans="1:63" ht="51.75" thickBot="1" x14ac:dyDescent="0.25">
      <c r="A14" s="265"/>
      <c r="B14" s="262"/>
      <c r="C14" s="262"/>
      <c r="D14" s="70" t="s">
        <v>216</v>
      </c>
      <c r="E14" s="71">
        <v>15</v>
      </c>
      <c r="F14" s="71"/>
      <c r="G14" s="72"/>
      <c r="I14" s="265"/>
      <c r="J14" s="262"/>
      <c r="K14" s="262"/>
      <c r="L14" s="70" t="s">
        <v>216</v>
      </c>
      <c r="M14" s="71">
        <v>15</v>
      </c>
      <c r="N14" s="71"/>
      <c r="O14" s="72"/>
      <c r="Q14" s="265"/>
      <c r="R14" s="262"/>
      <c r="S14" s="262"/>
      <c r="T14" s="70" t="s">
        <v>216</v>
      </c>
      <c r="U14" s="71">
        <v>15</v>
      </c>
      <c r="V14" s="71"/>
      <c r="W14" s="72"/>
      <c r="Y14" s="232"/>
      <c r="Z14" s="233"/>
      <c r="AA14" s="233"/>
      <c r="AB14" s="93"/>
      <c r="AC14" s="94"/>
      <c r="AD14" s="94"/>
      <c r="AE14" s="95"/>
      <c r="AG14" s="232"/>
      <c r="AH14" s="233"/>
      <c r="AI14" s="233"/>
      <c r="AJ14" s="93"/>
      <c r="AK14" s="94"/>
      <c r="AL14" s="94"/>
      <c r="AM14" s="95"/>
      <c r="AO14" s="232"/>
      <c r="AP14" s="233"/>
      <c r="AQ14" s="233"/>
      <c r="AR14" s="93"/>
      <c r="AS14" s="94"/>
      <c r="AT14" s="94"/>
      <c r="AU14" s="95"/>
      <c r="AW14" s="232"/>
      <c r="AX14" s="233"/>
      <c r="AY14" s="233"/>
      <c r="AZ14" s="93"/>
      <c r="BA14" s="94"/>
      <c r="BB14" s="94"/>
      <c r="BC14" s="95"/>
      <c r="BD14" s="80"/>
      <c r="BE14" s="232"/>
      <c r="BF14" s="233"/>
      <c r="BG14" s="233"/>
      <c r="BH14" s="93"/>
      <c r="BI14" s="94"/>
      <c r="BJ14" s="94"/>
      <c r="BK14" s="95"/>
    </row>
    <row r="15" spans="1:63" ht="65.25" customHeight="1" thickBot="1" x14ac:dyDescent="0.25">
      <c r="A15" s="265"/>
      <c r="B15" s="262"/>
      <c r="C15" s="262"/>
      <c r="D15" s="70" t="s">
        <v>217</v>
      </c>
      <c r="E15" s="71">
        <v>10</v>
      </c>
      <c r="F15" s="71"/>
      <c r="G15" s="72"/>
      <c r="I15" s="265"/>
      <c r="J15" s="262"/>
      <c r="K15" s="262"/>
      <c r="L15" s="70" t="s">
        <v>217</v>
      </c>
      <c r="M15" s="71">
        <v>10</v>
      </c>
      <c r="N15" s="71"/>
      <c r="O15" s="72"/>
      <c r="Q15" s="265"/>
      <c r="R15" s="262"/>
      <c r="S15" s="262"/>
      <c r="T15" s="70" t="s">
        <v>217</v>
      </c>
      <c r="U15" s="71">
        <v>10</v>
      </c>
      <c r="V15" s="71"/>
      <c r="W15" s="72"/>
      <c r="Y15" s="232"/>
      <c r="Z15" s="233"/>
      <c r="AA15" s="233"/>
      <c r="AB15" s="93"/>
      <c r="AC15" s="94"/>
      <c r="AD15" s="94"/>
      <c r="AE15" s="95"/>
      <c r="AG15" s="232"/>
      <c r="AH15" s="233"/>
      <c r="AI15" s="233"/>
      <c r="AJ15" s="93"/>
      <c r="AK15" s="94"/>
      <c r="AL15" s="94"/>
      <c r="AM15" s="95"/>
      <c r="AO15" s="232"/>
      <c r="AP15" s="233"/>
      <c r="AQ15" s="233"/>
      <c r="AR15" s="93"/>
      <c r="AS15" s="94"/>
      <c r="AT15" s="94"/>
      <c r="AU15" s="95"/>
      <c r="AW15" s="232"/>
      <c r="AX15" s="233"/>
      <c r="AY15" s="233"/>
      <c r="AZ15" s="93"/>
      <c r="BA15" s="94"/>
      <c r="BB15" s="94"/>
      <c r="BC15" s="95"/>
      <c r="BD15" s="80"/>
      <c r="BE15" s="232"/>
      <c r="BF15" s="233"/>
      <c r="BG15" s="233"/>
      <c r="BH15" s="93"/>
      <c r="BI15" s="94"/>
      <c r="BJ15" s="94"/>
      <c r="BK15" s="95"/>
    </row>
    <row r="16" spans="1:63" ht="57.75" customHeight="1" thickBot="1" x14ac:dyDescent="0.25">
      <c r="A16" s="265"/>
      <c r="B16" s="262"/>
      <c r="C16" s="262"/>
      <c r="D16" s="70" t="s">
        <v>218</v>
      </c>
      <c r="E16" s="71">
        <v>30</v>
      </c>
      <c r="F16" s="71"/>
      <c r="G16" s="72"/>
      <c r="I16" s="265"/>
      <c r="J16" s="262"/>
      <c r="K16" s="262"/>
      <c r="L16" s="70" t="s">
        <v>218</v>
      </c>
      <c r="M16" s="71">
        <v>30</v>
      </c>
      <c r="N16" s="71"/>
      <c r="O16" s="72"/>
      <c r="Q16" s="265"/>
      <c r="R16" s="262"/>
      <c r="S16" s="262"/>
      <c r="T16" s="70" t="s">
        <v>218</v>
      </c>
      <c r="U16" s="71">
        <v>30</v>
      </c>
      <c r="V16" s="71"/>
      <c r="W16" s="72"/>
      <c r="Y16" s="232"/>
      <c r="Z16" s="233"/>
      <c r="AA16" s="233"/>
      <c r="AB16" s="93"/>
      <c r="AC16" s="94"/>
      <c r="AD16" s="94"/>
      <c r="AE16" s="95"/>
      <c r="AG16" s="232"/>
      <c r="AH16" s="233"/>
      <c r="AI16" s="233"/>
      <c r="AJ16" s="93"/>
      <c r="AK16" s="94"/>
      <c r="AL16" s="94"/>
      <c r="AM16" s="95"/>
      <c r="AO16" s="232"/>
      <c r="AP16" s="233"/>
      <c r="AQ16" s="233"/>
      <c r="AR16" s="93"/>
      <c r="AS16" s="94"/>
      <c r="AT16" s="94"/>
      <c r="AU16" s="95"/>
      <c r="AW16" s="232"/>
      <c r="AX16" s="233"/>
      <c r="AY16" s="233"/>
      <c r="AZ16" s="93"/>
      <c r="BA16" s="94"/>
      <c r="BB16" s="94"/>
      <c r="BC16" s="95"/>
      <c r="BD16" s="80"/>
      <c r="BE16" s="232"/>
      <c r="BF16" s="233"/>
      <c r="BG16" s="233"/>
      <c r="BH16" s="93"/>
      <c r="BI16" s="94"/>
      <c r="BJ16" s="94"/>
      <c r="BK16" s="95"/>
    </row>
    <row r="17" spans="1:63" ht="57.75" customHeight="1" thickBot="1" x14ac:dyDescent="0.25">
      <c r="A17" s="266"/>
      <c r="B17" s="263"/>
      <c r="C17" s="263"/>
      <c r="D17" s="76" t="s">
        <v>219</v>
      </c>
      <c r="E17" s="77">
        <f>SUM(E10:E16)</f>
        <v>100</v>
      </c>
      <c r="F17" s="77"/>
      <c r="G17" s="77"/>
      <c r="I17" s="266"/>
      <c r="J17" s="263"/>
      <c r="K17" s="263"/>
      <c r="L17" s="76" t="s">
        <v>219</v>
      </c>
      <c r="M17" s="77">
        <f>SUM(M10:M16)</f>
        <v>100</v>
      </c>
      <c r="N17" s="77">
        <f>SUM(N10:N16)</f>
        <v>0</v>
      </c>
      <c r="O17" s="77"/>
      <c r="Q17" s="266"/>
      <c r="R17" s="263"/>
      <c r="S17" s="263"/>
      <c r="T17" s="76" t="s">
        <v>219</v>
      </c>
      <c r="U17" s="77">
        <f>SUM(U10:U16)</f>
        <v>100</v>
      </c>
      <c r="V17" s="77"/>
      <c r="W17" s="77"/>
      <c r="Y17" s="232"/>
      <c r="Z17" s="233"/>
      <c r="AA17" s="233"/>
      <c r="AB17" s="131"/>
      <c r="AC17" s="132"/>
      <c r="AD17" s="132"/>
      <c r="AE17" s="132"/>
      <c r="AG17" s="232"/>
      <c r="AH17" s="233"/>
      <c r="AI17" s="233"/>
      <c r="AJ17" s="131"/>
      <c r="AK17" s="132"/>
      <c r="AL17" s="132"/>
      <c r="AM17" s="132"/>
      <c r="AO17" s="232"/>
      <c r="AP17" s="233"/>
      <c r="AQ17" s="233"/>
      <c r="AR17" s="131"/>
      <c r="AS17" s="132"/>
      <c r="AT17" s="132"/>
      <c r="AU17" s="132"/>
      <c r="AW17" s="232"/>
      <c r="AX17" s="233"/>
      <c r="AY17" s="233"/>
      <c r="AZ17" s="131"/>
      <c r="BA17" s="132"/>
      <c r="BB17" s="132"/>
      <c r="BC17" s="132"/>
      <c r="BD17" s="80"/>
      <c r="BE17" s="232"/>
      <c r="BF17" s="233"/>
      <c r="BG17" s="233"/>
      <c r="BH17" s="131"/>
      <c r="BI17" s="132"/>
      <c r="BJ17" s="132"/>
      <c r="BK17" s="132"/>
    </row>
    <row r="18" spans="1:63" x14ac:dyDescent="0.2">
      <c r="A18" s="78"/>
      <c r="B18" s="78"/>
      <c r="C18" s="78"/>
      <c r="D18" s="78"/>
      <c r="E18" s="78"/>
      <c r="F18" s="78"/>
      <c r="G18" s="78"/>
      <c r="I18" s="78"/>
      <c r="J18" s="78"/>
      <c r="K18" s="78"/>
      <c r="L18" s="78"/>
      <c r="M18" s="78"/>
      <c r="N18" s="78"/>
      <c r="O18" s="78"/>
      <c r="Q18" s="78"/>
      <c r="R18" s="78"/>
      <c r="S18" s="78"/>
      <c r="T18" s="78"/>
      <c r="U18" s="78"/>
      <c r="V18" s="78"/>
      <c r="W18" s="78"/>
      <c r="Y18" s="101"/>
      <c r="Z18" s="101"/>
      <c r="AA18" s="101"/>
      <c r="AB18" s="101"/>
      <c r="AC18" s="101"/>
      <c r="AD18" s="101"/>
      <c r="AE18" s="101"/>
      <c r="AG18" s="101"/>
      <c r="AH18" s="101"/>
      <c r="AI18" s="101"/>
      <c r="AJ18" s="101"/>
      <c r="AK18" s="101"/>
      <c r="AL18" s="101"/>
      <c r="AM18" s="101"/>
      <c r="AO18" s="101"/>
      <c r="AP18" s="101"/>
      <c r="AQ18" s="101"/>
      <c r="AR18" s="101"/>
      <c r="AS18" s="101"/>
      <c r="AT18" s="101"/>
      <c r="AU18" s="101"/>
      <c r="AW18" s="78"/>
      <c r="AX18" s="78"/>
      <c r="AY18" s="78"/>
      <c r="AZ18" s="78"/>
      <c r="BA18" s="78"/>
      <c r="BB18" s="78"/>
      <c r="BC18" s="78"/>
      <c r="BE18" s="78"/>
      <c r="BF18" s="78"/>
      <c r="BG18" s="78"/>
      <c r="BH18" s="78"/>
      <c r="BI18" s="78"/>
      <c r="BJ18" s="78"/>
      <c r="BK18" s="78"/>
    </row>
    <row r="19" spans="1:63" x14ac:dyDescent="0.2">
      <c r="A19" s="250" t="s">
        <v>220</v>
      </c>
      <c r="B19" s="250"/>
      <c r="C19" s="250"/>
      <c r="D19" s="250"/>
      <c r="E19" s="250"/>
      <c r="F19" s="250"/>
      <c r="G19" s="250"/>
      <c r="I19" s="250" t="s">
        <v>220</v>
      </c>
      <c r="J19" s="250"/>
      <c r="K19" s="250"/>
      <c r="L19" s="250"/>
      <c r="M19" s="250"/>
      <c r="N19" s="250"/>
      <c r="O19" s="250"/>
      <c r="Q19" s="250" t="s">
        <v>220</v>
      </c>
      <c r="R19" s="250"/>
      <c r="S19" s="250"/>
      <c r="T19" s="250"/>
      <c r="U19" s="250"/>
      <c r="V19" s="250"/>
      <c r="W19" s="250"/>
      <c r="Y19" s="234"/>
      <c r="Z19" s="234"/>
      <c r="AA19" s="234"/>
      <c r="AB19" s="234"/>
      <c r="AC19" s="234"/>
      <c r="AD19" s="234"/>
      <c r="AE19" s="234"/>
      <c r="AG19" s="234"/>
      <c r="AH19" s="234"/>
      <c r="AI19" s="234"/>
      <c r="AJ19" s="234"/>
      <c r="AK19" s="234"/>
      <c r="AL19" s="234"/>
      <c r="AM19" s="234"/>
      <c r="AO19" s="234"/>
      <c r="AP19" s="234"/>
      <c r="AQ19" s="234"/>
      <c r="AR19" s="234"/>
      <c r="AS19" s="234"/>
      <c r="AT19" s="234"/>
      <c r="AU19" s="234"/>
      <c r="AW19" s="250" t="s">
        <v>220</v>
      </c>
      <c r="AX19" s="250"/>
      <c r="AY19" s="250"/>
      <c r="AZ19" s="250"/>
      <c r="BA19" s="250"/>
      <c r="BB19" s="250"/>
      <c r="BC19" s="250"/>
      <c r="BE19" s="250" t="s">
        <v>220</v>
      </c>
      <c r="BF19" s="250"/>
      <c r="BG19" s="250"/>
      <c r="BH19" s="250"/>
      <c r="BI19" s="250"/>
      <c r="BJ19" s="250"/>
      <c r="BK19" s="250"/>
    </row>
    <row r="20" spans="1:63" x14ac:dyDescent="0.2">
      <c r="A20" s="78"/>
      <c r="B20" s="78"/>
      <c r="C20" s="78"/>
      <c r="D20" s="78"/>
      <c r="E20" s="78"/>
      <c r="F20" s="78"/>
      <c r="G20" s="78"/>
      <c r="I20" s="78"/>
      <c r="J20" s="78"/>
      <c r="K20" s="78"/>
      <c r="L20" s="78"/>
      <c r="M20" s="78"/>
      <c r="N20" s="78"/>
      <c r="O20" s="78"/>
      <c r="Q20" s="78"/>
      <c r="R20" s="78"/>
      <c r="S20" s="78"/>
      <c r="T20" s="78"/>
      <c r="U20" s="78"/>
      <c r="V20" s="78"/>
      <c r="W20" s="78"/>
      <c r="Y20" s="101"/>
      <c r="Z20" s="101"/>
      <c r="AA20" s="101"/>
      <c r="AB20" s="101"/>
      <c r="AC20" s="101"/>
      <c r="AD20" s="101"/>
      <c r="AE20" s="101"/>
      <c r="AG20" s="101"/>
      <c r="AH20" s="101"/>
      <c r="AI20" s="101"/>
      <c r="AJ20" s="101"/>
      <c r="AK20" s="101"/>
      <c r="AL20" s="101"/>
      <c r="AM20" s="101"/>
      <c r="AO20" s="101"/>
      <c r="AP20" s="101"/>
      <c r="AQ20" s="101"/>
      <c r="AR20" s="101"/>
      <c r="AS20" s="101"/>
      <c r="AT20" s="101"/>
      <c r="AU20" s="101"/>
      <c r="AW20" s="78"/>
      <c r="AX20" s="78"/>
      <c r="AY20" s="78"/>
      <c r="AZ20" s="78"/>
      <c r="BA20" s="78"/>
      <c r="BB20" s="78"/>
      <c r="BC20" s="78"/>
      <c r="BE20" s="78"/>
      <c r="BF20" s="78"/>
      <c r="BG20" s="78"/>
      <c r="BH20" s="78"/>
      <c r="BI20" s="78"/>
      <c r="BJ20" s="78"/>
      <c r="BK20" s="78"/>
    </row>
    <row r="21" spans="1:63" x14ac:dyDescent="0.2">
      <c r="A21" s="78"/>
      <c r="B21" s="78"/>
      <c r="C21" s="250"/>
      <c r="D21" s="250"/>
      <c r="E21" s="78"/>
      <c r="F21" s="78"/>
      <c r="G21" s="78"/>
      <c r="I21" s="78"/>
      <c r="J21" s="78"/>
      <c r="K21" s="250"/>
      <c r="L21" s="250"/>
      <c r="M21" s="78"/>
      <c r="N21" s="78"/>
      <c r="O21" s="78"/>
      <c r="Q21" s="78"/>
      <c r="R21" s="78"/>
      <c r="S21" s="250"/>
      <c r="T21" s="250"/>
      <c r="U21" s="78"/>
      <c r="V21" s="78"/>
      <c r="W21" s="78"/>
      <c r="Y21" s="101"/>
      <c r="Z21" s="101"/>
      <c r="AA21" s="234"/>
      <c r="AB21" s="234"/>
      <c r="AC21" s="101"/>
      <c r="AD21" s="101"/>
      <c r="AE21" s="101"/>
      <c r="AG21" s="101"/>
      <c r="AH21" s="101"/>
      <c r="AI21" s="234"/>
      <c r="AJ21" s="234"/>
      <c r="AK21" s="101"/>
      <c r="AL21" s="101"/>
      <c r="AM21" s="101"/>
      <c r="AO21" s="101"/>
      <c r="AP21" s="101"/>
      <c r="AQ21" s="234"/>
      <c r="AR21" s="234"/>
      <c r="AS21" s="101"/>
      <c r="AT21" s="101"/>
      <c r="AU21" s="101"/>
      <c r="AW21" s="78"/>
      <c r="AX21" s="78"/>
      <c r="AY21" s="250"/>
      <c r="AZ21" s="250"/>
      <c r="BA21" s="78"/>
      <c r="BB21" s="78"/>
      <c r="BC21" s="78"/>
      <c r="BE21" s="78"/>
      <c r="BF21" s="78"/>
      <c r="BG21" s="250"/>
      <c r="BH21" s="250"/>
      <c r="BI21" s="78"/>
      <c r="BJ21" s="78"/>
      <c r="BK21" s="78"/>
    </row>
    <row r="22" spans="1:63" ht="13.5" thickBot="1" x14ac:dyDescent="0.25">
      <c r="A22" s="78"/>
      <c r="B22" s="78"/>
      <c r="C22" s="78"/>
      <c r="D22" s="78"/>
      <c r="E22" s="78"/>
      <c r="F22" s="78"/>
      <c r="G22" s="78"/>
      <c r="I22" s="78"/>
      <c r="J22" s="78"/>
      <c r="K22" s="78"/>
      <c r="L22" s="78"/>
      <c r="M22" s="78"/>
      <c r="N22" s="78"/>
      <c r="O22" s="78"/>
      <c r="Q22" s="78"/>
      <c r="R22" s="78"/>
      <c r="S22" s="78"/>
      <c r="T22" s="78"/>
      <c r="U22" s="78"/>
      <c r="V22" s="78"/>
      <c r="W22" s="78"/>
      <c r="Y22" s="101"/>
      <c r="Z22" s="101"/>
      <c r="AA22" s="101"/>
      <c r="AB22" s="101"/>
      <c r="AC22" s="101"/>
      <c r="AD22" s="101"/>
      <c r="AE22" s="101"/>
      <c r="AG22" s="101"/>
      <c r="AH22" s="101"/>
      <c r="AI22" s="101"/>
      <c r="AJ22" s="101"/>
      <c r="AK22" s="101"/>
      <c r="AL22" s="101"/>
      <c r="AM22" s="101"/>
      <c r="AO22" s="101"/>
      <c r="AP22" s="101"/>
      <c r="AQ22" s="101"/>
      <c r="AR22" s="101"/>
      <c r="AS22" s="101"/>
      <c r="AT22" s="101"/>
      <c r="AU22" s="101"/>
      <c r="AW22" s="78"/>
      <c r="AX22" s="78"/>
      <c r="AY22" s="78"/>
      <c r="AZ22" s="78"/>
      <c r="BA22" s="78"/>
      <c r="BB22" s="78"/>
      <c r="BC22" s="78"/>
      <c r="BE22" s="78"/>
      <c r="BF22" s="78"/>
      <c r="BG22" s="78"/>
      <c r="BH22" s="78"/>
      <c r="BI22" s="78"/>
      <c r="BJ22" s="78"/>
      <c r="BK22" s="78"/>
    </row>
    <row r="23" spans="1:63" x14ac:dyDescent="0.2">
      <c r="A23" s="79"/>
      <c r="B23" s="251" t="s">
        <v>221</v>
      </c>
      <c r="C23" s="252"/>
      <c r="D23" s="255" t="s">
        <v>222</v>
      </c>
      <c r="E23" s="256"/>
      <c r="F23" s="256"/>
      <c r="G23" s="257"/>
      <c r="I23" s="79"/>
      <c r="J23" s="251" t="s">
        <v>221</v>
      </c>
      <c r="K23" s="252"/>
      <c r="L23" s="255" t="s">
        <v>222</v>
      </c>
      <c r="M23" s="256"/>
      <c r="N23" s="256"/>
      <c r="O23" s="257"/>
      <c r="Q23" s="79"/>
      <c r="R23" s="251" t="s">
        <v>221</v>
      </c>
      <c r="S23" s="252"/>
      <c r="T23" s="255" t="s">
        <v>222</v>
      </c>
      <c r="U23" s="256"/>
      <c r="V23" s="256"/>
      <c r="W23" s="257"/>
      <c r="Y23" s="79"/>
      <c r="Z23" s="235"/>
      <c r="AA23" s="235"/>
      <c r="AB23" s="235"/>
      <c r="AC23" s="235"/>
      <c r="AD23" s="235"/>
      <c r="AE23" s="235"/>
      <c r="AG23" s="79"/>
      <c r="AH23" s="235"/>
      <c r="AI23" s="235"/>
      <c r="AJ23" s="235"/>
      <c r="AK23" s="235"/>
      <c r="AL23" s="235"/>
      <c r="AM23" s="235"/>
      <c r="AO23" s="79"/>
      <c r="AP23" s="235"/>
      <c r="AQ23" s="235"/>
      <c r="AR23" s="235"/>
      <c r="AS23" s="235"/>
      <c r="AT23" s="235"/>
      <c r="AU23" s="235"/>
      <c r="AW23" s="79"/>
      <c r="AX23" s="251" t="s">
        <v>221</v>
      </c>
      <c r="AY23" s="252"/>
      <c r="AZ23" s="255" t="s">
        <v>222</v>
      </c>
      <c r="BA23" s="256"/>
      <c r="BB23" s="256"/>
      <c r="BC23" s="257"/>
      <c r="BE23" s="79"/>
      <c r="BF23" s="251" t="s">
        <v>221</v>
      </c>
      <c r="BG23" s="252"/>
      <c r="BH23" s="255" t="s">
        <v>222</v>
      </c>
      <c r="BI23" s="256"/>
      <c r="BJ23" s="256"/>
      <c r="BK23" s="257"/>
    </row>
    <row r="24" spans="1:63" ht="32.25" customHeight="1" x14ac:dyDescent="0.2">
      <c r="A24" s="79"/>
      <c r="B24" s="253"/>
      <c r="C24" s="254"/>
      <c r="D24" s="258" t="s">
        <v>223</v>
      </c>
      <c r="E24" s="259"/>
      <c r="F24" s="259"/>
      <c r="G24" s="260"/>
      <c r="H24" s="45"/>
      <c r="I24" s="79"/>
      <c r="J24" s="253"/>
      <c r="K24" s="254"/>
      <c r="L24" s="258" t="s">
        <v>223</v>
      </c>
      <c r="M24" s="259"/>
      <c r="N24" s="259"/>
      <c r="O24" s="260"/>
      <c r="Q24" s="79"/>
      <c r="R24" s="253"/>
      <c r="S24" s="254"/>
      <c r="T24" s="258" t="s">
        <v>223</v>
      </c>
      <c r="U24" s="259"/>
      <c r="V24" s="259"/>
      <c r="W24" s="260"/>
      <c r="Y24" s="79"/>
      <c r="Z24" s="235"/>
      <c r="AA24" s="235"/>
      <c r="AB24" s="235"/>
      <c r="AC24" s="235"/>
      <c r="AD24" s="235"/>
      <c r="AE24" s="235"/>
      <c r="AG24" s="79"/>
      <c r="AH24" s="235"/>
      <c r="AI24" s="235"/>
      <c r="AJ24" s="235"/>
      <c r="AK24" s="235"/>
      <c r="AL24" s="235"/>
      <c r="AM24" s="235"/>
      <c r="AO24" s="79"/>
      <c r="AP24" s="235"/>
      <c r="AQ24" s="235"/>
      <c r="AR24" s="235"/>
      <c r="AS24" s="235"/>
      <c r="AT24" s="235"/>
      <c r="AU24" s="235"/>
      <c r="AW24" s="79"/>
      <c r="AX24" s="253"/>
      <c r="AY24" s="254"/>
      <c r="AZ24" s="258" t="s">
        <v>223</v>
      </c>
      <c r="BA24" s="259"/>
      <c r="BB24" s="259"/>
      <c r="BC24" s="260"/>
      <c r="BE24" s="79"/>
      <c r="BF24" s="253"/>
      <c r="BG24" s="254"/>
      <c r="BH24" s="258" t="s">
        <v>223</v>
      </c>
      <c r="BI24" s="259"/>
      <c r="BJ24" s="259"/>
      <c r="BK24" s="260"/>
    </row>
    <row r="25" spans="1:63" ht="18.75" customHeight="1" x14ac:dyDescent="0.2">
      <c r="A25" s="79"/>
      <c r="B25" s="253"/>
      <c r="C25" s="254"/>
      <c r="D25" s="258" t="s">
        <v>224</v>
      </c>
      <c r="E25" s="259"/>
      <c r="F25" s="259"/>
      <c r="G25" s="260"/>
      <c r="H25" s="45"/>
      <c r="I25" s="79"/>
      <c r="J25" s="253"/>
      <c r="K25" s="254"/>
      <c r="L25" s="258" t="s">
        <v>224</v>
      </c>
      <c r="M25" s="259"/>
      <c r="N25" s="259"/>
      <c r="O25" s="260"/>
      <c r="Q25" s="79"/>
      <c r="R25" s="253"/>
      <c r="S25" s="254"/>
      <c r="T25" s="258" t="s">
        <v>224</v>
      </c>
      <c r="U25" s="259"/>
      <c r="V25" s="259"/>
      <c r="W25" s="260"/>
      <c r="Y25" s="79"/>
      <c r="Z25" s="235"/>
      <c r="AA25" s="235"/>
      <c r="AB25" s="235"/>
      <c r="AC25" s="235"/>
      <c r="AD25" s="235"/>
      <c r="AE25" s="235"/>
      <c r="AG25" s="79"/>
      <c r="AH25" s="235"/>
      <c r="AI25" s="235"/>
      <c r="AJ25" s="235"/>
      <c r="AK25" s="235"/>
      <c r="AL25" s="235"/>
      <c r="AM25" s="235"/>
      <c r="AO25" s="79"/>
      <c r="AP25" s="235"/>
      <c r="AQ25" s="235"/>
      <c r="AR25" s="235"/>
      <c r="AS25" s="235"/>
      <c r="AT25" s="235"/>
      <c r="AU25" s="235"/>
      <c r="AW25" s="79"/>
      <c r="AX25" s="253"/>
      <c r="AY25" s="254"/>
      <c r="AZ25" s="258" t="s">
        <v>224</v>
      </c>
      <c r="BA25" s="259"/>
      <c r="BB25" s="259"/>
      <c r="BC25" s="260"/>
      <c r="BE25" s="79"/>
      <c r="BF25" s="253"/>
      <c r="BG25" s="254"/>
      <c r="BH25" s="258" t="s">
        <v>224</v>
      </c>
      <c r="BI25" s="259"/>
      <c r="BJ25" s="259"/>
      <c r="BK25" s="260"/>
    </row>
    <row r="26" spans="1:63" ht="27" customHeight="1" x14ac:dyDescent="0.2">
      <c r="A26" s="79"/>
      <c r="B26" s="248" t="s">
        <v>225</v>
      </c>
      <c r="C26" s="249"/>
      <c r="D26" s="245">
        <v>0</v>
      </c>
      <c r="E26" s="246"/>
      <c r="F26" s="246"/>
      <c r="G26" s="247"/>
      <c r="H26" s="45"/>
      <c r="I26" s="79"/>
      <c r="J26" s="248" t="s">
        <v>225</v>
      </c>
      <c r="K26" s="249"/>
      <c r="L26" s="245">
        <v>0</v>
      </c>
      <c r="M26" s="246"/>
      <c r="N26" s="246"/>
      <c r="O26" s="247"/>
      <c r="Q26" s="79"/>
      <c r="R26" s="248" t="s">
        <v>225</v>
      </c>
      <c r="S26" s="249"/>
      <c r="T26" s="245">
        <v>0</v>
      </c>
      <c r="U26" s="246"/>
      <c r="V26" s="246"/>
      <c r="W26" s="247"/>
      <c r="Y26" s="79"/>
      <c r="Z26" s="236"/>
      <c r="AA26" s="236"/>
      <c r="AB26" s="237"/>
      <c r="AC26" s="237"/>
      <c r="AD26" s="237"/>
      <c r="AE26" s="237"/>
      <c r="AG26" s="79"/>
      <c r="AH26" s="236"/>
      <c r="AI26" s="236"/>
      <c r="AJ26" s="237"/>
      <c r="AK26" s="237"/>
      <c r="AL26" s="237"/>
      <c r="AM26" s="237"/>
      <c r="AO26" s="79"/>
      <c r="AP26" s="236"/>
      <c r="AQ26" s="236"/>
      <c r="AR26" s="237"/>
      <c r="AS26" s="237"/>
      <c r="AT26" s="237"/>
      <c r="AU26" s="237"/>
      <c r="AW26" s="79"/>
      <c r="AX26" s="248" t="s">
        <v>225</v>
      </c>
      <c r="AY26" s="249"/>
      <c r="AZ26" s="245">
        <v>0</v>
      </c>
      <c r="BA26" s="246"/>
      <c r="BB26" s="246"/>
      <c r="BC26" s="247"/>
      <c r="BE26" s="79"/>
      <c r="BF26" s="248" t="s">
        <v>225</v>
      </c>
      <c r="BG26" s="249"/>
      <c r="BH26" s="245">
        <v>0</v>
      </c>
      <c r="BI26" s="246"/>
      <c r="BJ26" s="246"/>
      <c r="BK26" s="247"/>
    </row>
    <row r="27" spans="1:63" ht="23.25" customHeight="1" x14ac:dyDescent="0.2">
      <c r="A27" s="78"/>
      <c r="B27" s="248" t="s">
        <v>226</v>
      </c>
      <c r="C27" s="249"/>
      <c r="D27" s="245">
        <v>1</v>
      </c>
      <c r="E27" s="246"/>
      <c r="F27" s="246"/>
      <c r="G27" s="247"/>
      <c r="H27" s="46"/>
      <c r="I27" s="78"/>
      <c r="J27" s="248" t="s">
        <v>226</v>
      </c>
      <c r="K27" s="249"/>
      <c r="L27" s="245">
        <v>1</v>
      </c>
      <c r="M27" s="246"/>
      <c r="N27" s="246"/>
      <c r="O27" s="247"/>
      <c r="Q27" s="78"/>
      <c r="R27" s="248" t="s">
        <v>226</v>
      </c>
      <c r="S27" s="249"/>
      <c r="T27" s="245">
        <v>1</v>
      </c>
      <c r="U27" s="246"/>
      <c r="V27" s="246"/>
      <c r="W27" s="247"/>
      <c r="Y27" s="101"/>
      <c r="Z27" s="236"/>
      <c r="AA27" s="236"/>
      <c r="AB27" s="237"/>
      <c r="AC27" s="237"/>
      <c r="AD27" s="237"/>
      <c r="AE27" s="237"/>
      <c r="AG27" s="101"/>
      <c r="AH27" s="236"/>
      <c r="AI27" s="236"/>
      <c r="AJ27" s="237"/>
      <c r="AK27" s="237"/>
      <c r="AL27" s="237"/>
      <c r="AM27" s="237"/>
      <c r="AO27" s="101"/>
      <c r="AP27" s="236"/>
      <c r="AQ27" s="236"/>
      <c r="AR27" s="237"/>
      <c r="AS27" s="237"/>
      <c r="AT27" s="237"/>
      <c r="AU27" s="237"/>
      <c r="AW27" s="78"/>
      <c r="AX27" s="248" t="s">
        <v>226</v>
      </c>
      <c r="AY27" s="249"/>
      <c r="AZ27" s="245">
        <v>1</v>
      </c>
      <c r="BA27" s="246"/>
      <c r="BB27" s="246"/>
      <c r="BC27" s="247"/>
      <c r="BE27" s="78"/>
      <c r="BF27" s="248" t="s">
        <v>226</v>
      </c>
      <c r="BG27" s="249"/>
      <c r="BH27" s="245">
        <v>1</v>
      </c>
      <c r="BI27" s="246"/>
      <c r="BJ27" s="246"/>
      <c r="BK27" s="247"/>
    </row>
    <row r="28" spans="1:63" ht="17.25" customHeight="1" thickBot="1" x14ac:dyDescent="0.25">
      <c r="A28" s="78"/>
      <c r="B28" s="240" t="s">
        <v>227</v>
      </c>
      <c r="C28" s="241"/>
      <c r="D28" s="242">
        <v>2</v>
      </c>
      <c r="E28" s="243"/>
      <c r="F28" s="243"/>
      <c r="G28" s="244"/>
      <c r="H28" s="46"/>
      <c r="I28" s="78"/>
      <c r="J28" s="240" t="s">
        <v>227</v>
      </c>
      <c r="K28" s="241"/>
      <c r="L28" s="242">
        <v>2</v>
      </c>
      <c r="M28" s="243"/>
      <c r="N28" s="243"/>
      <c r="O28" s="244"/>
      <c r="Q28" s="78"/>
      <c r="R28" s="240" t="s">
        <v>227</v>
      </c>
      <c r="S28" s="241"/>
      <c r="T28" s="242">
        <v>2</v>
      </c>
      <c r="U28" s="243"/>
      <c r="V28" s="243"/>
      <c r="W28" s="244"/>
      <c r="Y28" s="101"/>
      <c r="Z28" s="236"/>
      <c r="AA28" s="236"/>
      <c r="AB28" s="237"/>
      <c r="AC28" s="237"/>
      <c r="AD28" s="237"/>
      <c r="AE28" s="237"/>
      <c r="AG28" s="101"/>
      <c r="AH28" s="236"/>
      <c r="AI28" s="236"/>
      <c r="AJ28" s="237"/>
      <c r="AK28" s="237"/>
      <c r="AL28" s="237"/>
      <c r="AM28" s="237"/>
      <c r="AO28" s="101"/>
      <c r="AP28" s="236"/>
      <c r="AQ28" s="236"/>
      <c r="AR28" s="237"/>
      <c r="AS28" s="237"/>
      <c r="AT28" s="237"/>
      <c r="AU28" s="237"/>
      <c r="AW28" s="78"/>
      <c r="AX28" s="240" t="s">
        <v>227</v>
      </c>
      <c r="AY28" s="241"/>
      <c r="AZ28" s="242">
        <v>2</v>
      </c>
      <c r="BA28" s="243"/>
      <c r="BB28" s="243"/>
      <c r="BC28" s="244"/>
      <c r="BE28" s="78"/>
      <c r="BF28" s="240" t="s">
        <v>227</v>
      </c>
      <c r="BG28" s="241"/>
      <c r="BH28" s="242">
        <v>2</v>
      </c>
      <c r="BI28" s="243"/>
      <c r="BJ28" s="243"/>
      <c r="BK28" s="244"/>
    </row>
    <row r="29" spans="1:63" ht="20.25" customHeight="1" x14ac:dyDescent="0.2">
      <c r="H29" s="46"/>
    </row>
    <row r="31" spans="1:63" ht="23.25" x14ac:dyDescent="0.35">
      <c r="A31" s="81"/>
      <c r="B31" s="81"/>
      <c r="C31" s="81"/>
      <c r="D31" s="81"/>
      <c r="E31" s="81"/>
      <c r="F31" s="81"/>
      <c r="G31" s="81"/>
      <c r="H31" s="81"/>
      <c r="I31" s="81"/>
      <c r="J31" s="81"/>
      <c r="K31" s="81"/>
      <c r="L31" s="81"/>
      <c r="M31" s="81"/>
      <c r="N31" s="81"/>
      <c r="O31" s="81"/>
      <c r="P31" s="81"/>
      <c r="Q31" s="81"/>
      <c r="R31" s="81"/>
      <c r="S31" s="81"/>
      <c r="T31" s="81"/>
      <c r="U31" s="81"/>
      <c r="V31" s="81"/>
      <c r="W31" s="81"/>
      <c r="X31" s="81"/>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81"/>
      <c r="AW31" s="81"/>
      <c r="AX31" s="81"/>
      <c r="AY31" s="81"/>
      <c r="AZ31" s="81"/>
      <c r="BA31" s="81"/>
      <c r="BB31" s="81"/>
      <c r="BC31" s="81"/>
      <c r="BD31" s="81"/>
      <c r="BE31" s="81"/>
      <c r="BF31" s="81"/>
      <c r="BG31" s="81"/>
      <c r="BH31" s="81"/>
      <c r="BI31" s="81"/>
      <c r="BJ31" s="81"/>
      <c r="BK31" s="81"/>
    </row>
    <row r="32" spans="1:63" s="80" customFormat="1" x14ac:dyDescent="0.2"/>
    <row r="33" spans="1:31" s="80" customFormat="1" x14ac:dyDescent="0.2"/>
    <row r="34" spans="1:31" s="80" customFormat="1" x14ac:dyDescent="0.2">
      <c r="A34" s="238"/>
      <c r="B34" s="238"/>
      <c r="C34" s="238"/>
      <c r="D34" s="238"/>
      <c r="E34" s="238"/>
      <c r="F34" s="238"/>
      <c r="G34" s="239"/>
      <c r="I34" s="238"/>
      <c r="J34" s="238"/>
      <c r="K34" s="238"/>
      <c r="L34" s="238"/>
      <c r="M34" s="238"/>
      <c r="N34" s="238"/>
      <c r="O34" s="239"/>
      <c r="Q34" s="238"/>
      <c r="R34" s="238"/>
      <c r="S34" s="238"/>
      <c r="T34" s="238"/>
      <c r="U34" s="238"/>
      <c r="V34" s="238"/>
      <c r="W34" s="239"/>
      <c r="Y34" s="238"/>
      <c r="Z34" s="238"/>
      <c r="AA34" s="238"/>
      <c r="AB34" s="238"/>
      <c r="AC34" s="238"/>
      <c r="AD34" s="238"/>
      <c r="AE34" s="239"/>
    </row>
    <row r="35" spans="1:31" s="80" customFormat="1" x14ac:dyDescent="0.2">
      <c r="A35" s="238"/>
      <c r="B35" s="131"/>
      <c r="C35" s="131"/>
      <c r="D35" s="238"/>
      <c r="E35" s="238"/>
      <c r="F35" s="238"/>
      <c r="G35" s="239"/>
      <c r="I35" s="238"/>
      <c r="J35" s="131"/>
      <c r="K35" s="131"/>
      <c r="L35" s="238"/>
      <c r="M35" s="238"/>
      <c r="N35" s="238"/>
      <c r="O35" s="239"/>
      <c r="Q35" s="238"/>
      <c r="R35" s="131"/>
      <c r="S35" s="131"/>
      <c r="T35" s="238"/>
      <c r="U35" s="238"/>
      <c r="V35" s="238"/>
      <c r="W35" s="239"/>
      <c r="Y35" s="238"/>
      <c r="Z35" s="131"/>
      <c r="AA35" s="131"/>
      <c r="AB35" s="238"/>
      <c r="AC35" s="238"/>
      <c r="AD35" s="238"/>
      <c r="AE35" s="239"/>
    </row>
    <row r="36" spans="1:31" s="80" customFormat="1" x14ac:dyDescent="0.2">
      <c r="A36" s="238"/>
      <c r="B36" s="92"/>
      <c r="C36" s="92"/>
      <c r="D36" s="238"/>
      <c r="E36" s="238"/>
      <c r="F36" s="238"/>
      <c r="G36" s="239"/>
      <c r="I36" s="238"/>
      <c r="J36" s="92"/>
      <c r="K36" s="92"/>
      <c r="L36" s="238"/>
      <c r="M36" s="238"/>
      <c r="N36" s="238"/>
      <c r="O36" s="239"/>
      <c r="Q36" s="238"/>
      <c r="R36" s="92"/>
      <c r="S36" s="92"/>
      <c r="T36" s="238"/>
      <c r="U36" s="238"/>
      <c r="V36" s="238"/>
      <c r="W36" s="239"/>
      <c r="Y36" s="238"/>
      <c r="Z36" s="92"/>
      <c r="AA36" s="92"/>
      <c r="AB36" s="238"/>
      <c r="AC36" s="238"/>
      <c r="AD36" s="238"/>
      <c r="AE36" s="239"/>
    </row>
    <row r="37" spans="1:31" s="80" customFormat="1" x14ac:dyDescent="0.2">
      <c r="A37" s="232"/>
      <c r="B37" s="233"/>
      <c r="C37" s="233"/>
      <c r="D37" s="93"/>
      <c r="E37" s="94"/>
      <c r="F37" s="94"/>
      <c r="G37" s="95"/>
      <c r="I37" s="232"/>
      <c r="J37" s="233"/>
      <c r="K37" s="233"/>
      <c r="L37" s="93"/>
      <c r="M37" s="94"/>
      <c r="N37" s="94"/>
      <c r="O37" s="95"/>
      <c r="Q37" s="232"/>
      <c r="R37" s="233"/>
      <c r="S37" s="233"/>
      <c r="T37" s="93"/>
      <c r="U37" s="94"/>
      <c r="V37" s="94"/>
      <c r="W37" s="95"/>
      <c r="Y37" s="232"/>
      <c r="Z37" s="233"/>
      <c r="AA37" s="233"/>
      <c r="AB37" s="93"/>
      <c r="AC37" s="94"/>
      <c r="AD37" s="94"/>
      <c r="AE37" s="95"/>
    </row>
    <row r="38" spans="1:31" s="80" customFormat="1" x14ac:dyDescent="0.2">
      <c r="A38" s="232"/>
      <c r="B38" s="233"/>
      <c r="C38" s="233"/>
      <c r="D38" s="93"/>
      <c r="E38" s="130"/>
      <c r="F38" s="130"/>
      <c r="G38" s="93"/>
      <c r="I38" s="232"/>
      <c r="J38" s="233"/>
      <c r="K38" s="233"/>
      <c r="L38" s="93"/>
      <c r="M38" s="130"/>
      <c r="N38" s="130"/>
      <c r="O38" s="93"/>
      <c r="Q38" s="232"/>
      <c r="R38" s="233"/>
      <c r="S38" s="233"/>
      <c r="T38" s="93"/>
      <c r="U38" s="130"/>
      <c r="V38" s="130"/>
      <c r="W38" s="95"/>
      <c r="Y38" s="232"/>
      <c r="Z38" s="233"/>
      <c r="AA38" s="233"/>
      <c r="AB38" s="93"/>
      <c r="AC38" s="130"/>
      <c r="AD38" s="130"/>
      <c r="AE38" s="93"/>
    </row>
    <row r="39" spans="1:31" s="80" customFormat="1" x14ac:dyDescent="0.2">
      <c r="A39" s="232"/>
      <c r="B39" s="233"/>
      <c r="C39" s="233"/>
      <c r="D39" s="93"/>
      <c r="E39" s="130"/>
      <c r="F39" s="130"/>
      <c r="G39" s="93"/>
      <c r="I39" s="232"/>
      <c r="J39" s="233"/>
      <c r="K39" s="233"/>
      <c r="L39" s="93"/>
      <c r="M39" s="130"/>
      <c r="N39" s="130"/>
      <c r="O39" s="93"/>
      <c r="Q39" s="232"/>
      <c r="R39" s="233"/>
      <c r="S39" s="233"/>
      <c r="T39" s="93"/>
      <c r="U39" s="130"/>
      <c r="V39" s="130"/>
      <c r="W39" s="93"/>
      <c r="Y39" s="232"/>
      <c r="Z39" s="233"/>
      <c r="AA39" s="233"/>
      <c r="AB39" s="93"/>
      <c r="AC39" s="130"/>
      <c r="AD39" s="130"/>
      <c r="AE39" s="93"/>
    </row>
    <row r="40" spans="1:31" s="80" customFormat="1" x14ac:dyDescent="0.2">
      <c r="A40" s="232"/>
      <c r="B40" s="233"/>
      <c r="C40" s="233"/>
      <c r="D40" s="93"/>
      <c r="E40" s="130"/>
      <c r="F40" s="130"/>
      <c r="G40" s="93"/>
      <c r="I40" s="232"/>
      <c r="J40" s="233"/>
      <c r="K40" s="233"/>
      <c r="L40" s="93"/>
      <c r="M40" s="130"/>
      <c r="N40" s="130"/>
      <c r="O40" s="93"/>
      <c r="Q40" s="232"/>
      <c r="R40" s="233"/>
      <c r="S40" s="233"/>
      <c r="T40" s="93"/>
      <c r="U40" s="130"/>
      <c r="V40" s="130"/>
      <c r="W40" s="93"/>
      <c r="Y40" s="232"/>
      <c r="Z40" s="233"/>
      <c r="AA40" s="233"/>
      <c r="AB40" s="93"/>
      <c r="AC40" s="130"/>
      <c r="AD40" s="130"/>
      <c r="AE40" s="93"/>
    </row>
    <row r="41" spans="1:31" s="80" customFormat="1" x14ac:dyDescent="0.2">
      <c r="A41" s="232"/>
      <c r="B41" s="233"/>
      <c r="C41" s="233"/>
      <c r="D41" s="93"/>
      <c r="E41" s="94"/>
      <c r="F41" s="94"/>
      <c r="G41" s="95"/>
      <c r="I41" s="232"/>
      <c r="J41" s="233"/>
      <c r="K41" s="233"/>
      <c r="L41" s="93"/>
      <c r="M41" s="94"/>
      <c r="N41" s="94"/>
      <c r="O41" s="95"/>
      <c r="Q41" s="232"/>
      <c r="R41" s="233"/>
      <c r="S41" s="233"/>
      <c r="T41" s="93"/>
      <c r="U41" s="94"/>
      <c r="V41" s="94"/>
      <c r="W41" s="95"/>
      <c r="Y41" s="232"/>
      <c r="Z41" s="233"/>
      <c r="AA41" s="233"/>
      <c r="AB41" s="93"/>
      <c r="AC41" s="94"/>
      <c r="AD41" s="94"/>
      <c r="AE41" s="95"/>
    </row>
    <row r="42" spans="1:31" s="80" customFormat="1" x14ac:dyDescent="0.2">
      <c r="A42" s="232"/>
      <c r="B42" s="233"/>
      <c r="C42" s="233"/>
      <c r="D42" s="93"/>
      <c r="E42" s="94"/>
      <c r="F42" s="94"/>
      <c r="G42" s="95"/>
      <c r="I42" s="232"/>
      <c r="J42" s="233"/>
      <c r="K42" s="233"/>
      <c r="L42" s="93"/>
      <c r="M42" s="94"/>
      <c r="N42" s="94"/>
      <c r="O42" s="95"/>
      <c r="Q42" s="232"/>
      <c r="R42" s="233"/>
      <c r="S42" s="233"/>
      <c r="T42" s="93"/>
      <c r="U42" s="94"/>
      <c r="V42" s="94"/>
      <c r="W42" s="95"/>
      <c r="Y42" s="232"/>
      <c r="Z42" s="233"/>
      <c r="AA42" s="233"/>
      <c r="AB42" s="93"/>
      <c r="AC42" s="94"/>
      <c r="AD42" s="94"/>
      <c r="AE42" s="95"/>
    </row>
    <row r="43" spans="1:31" s="80" customFormat="1" x14ac:dyDescent="0.2">
      <c r="A43" s="232"/>
      <c r="B43" s="233"/>
      <c r="C43" s="233"/>
      <c r="D43" s="93"/>
      <c r="E43" s="94"/>
      <c r="F43" s="94"/>
      <c r="G43" s="95"/>
      <c r="I43" s="232"/>
      <c r="J43" s="233"/>
      <c r="K43" s="233"/>
      <c r="L43" s="93"/>
      <c r="M43" s="94"/>
      <c r="N43" s="94"/>
      <c r="O43" s="95"/>
      <c r="Q43" s="232"/>
      <c r="R43" s="233"/>
      <c r="S43" s="233"/>
      <c r="T43" s="93"/>
      <c r="U43" s="94"/>
      <c r="V43" s="94"/>
      <c r="W43" s="95"/>
      <c r="Y43" s="232"/>
      <c r="Z43" s="233"/>
      <c r="AA43" s="233"/>
      <c r="AB43" s="93"/>
      <c r="AC43" s="94"/>
      <c r="AD43" s="94"/>
      <c r="AE43" s="95"/>
    </row>
    <row r="44" spans="1:31" s="80" customFormat="1" x14ac:dyDescent="0.2">
      <c r="A44" s="232"/>
      <c r="B44" s="233"/>
      <c r="C44" s="233"/>
      <c r="D44" s="131"/>
      <c r="E44" s="132"/>
      <c r="F44" s="132"/>
      <c r="G44" s="132"/>
      <c r="I44" s="232"/>
      <c r="J44" s="233"/>
      <c r="K44" s="233"/>
      <c r="L44" s="131"/>
      <c r="M44" s="132"/>
      <c r="N44" s="132"/>
      <c r="O44" s="132"/>
      <c r="Q44" s="232"/>
      <c r="R44" s="233"/>
      <c r="S44" s="233"/>
      <c r="T44" s="131"/>
      <c r="U44" s="132"/>
      <c r="V44" s="132"/>
      <c r="W44" s="132"/>
      <c r="Y44" s="232"/>
      <c r="Z44" s="233"/>
      <c r="AA44" s="233"/>
      <c r="AB44" s="131"/>
      <c r="AC44" s="132"/>
      <c r="AD44" s="132"/>
      <c r="AE44" s="132"/>
    </row>
    <row r="45" spans="1:31" s="80" customFormat="1" x14ac:dyDescent="0.2">
      <c r="A45" s="101"/>
      <c r="B45" s="101"/>
      <c r="C45" s="101"/>
      <c r="D45" s="101"/>
      <c r="E45" s="101"/>
      <c r="F45" s="101"/>
      <c r="G45" s="101"/>
      <c r="I45" s="101"/>
      <c r="J45" s="101"/>
      <c r="K45" s="101"/>
      <c r="L45" s="101"/>
      <c r="M45" s="101"/>
      <c r="N45" s="101"/>
      <c r="O45" s="101"/>
      <c r="Q45" s="101"/>
      <c r="R45" s="101"/>
      <c r="S45" s="101"/>
      <c r="T45" s="101"/>
      <c r="U45" s="101"/>
      <c r="V45" s="101"/>
      <c r="W45" s="101"/>
      <c r="Y45" s="101"/>
      <c r="Z45" s="101"/>
      <c r="AA45" s="101"/>
      <c r="AB45" s="101"/>
      <c r="AC45" s="101"/>
      <c r="AD45" s="101"/>
      <c r="AE45" s="101"/>
    </row>
    <row r="46" spans="1:31" s="80" customFormat="1" x14ac:dyDescent="0.2">
      <c r="A46" s="234"/>
      <c r="B46" s="234"/>
      <c r="C46" s="234"/>
      <c r="D46" s="234"/>
      <c r="E46" s="234"/>
      <c r="F46" s="234"/>
      <c r="G46" s="234"/>
      <c r="I46" s="234"/>
      <c r="J46" s="234"/>
      <c r="K46" s="234"/>
      <c r="L46" s="234"/>
      <c r="M46" s="234"/>
      <c r="N46" s="234"/>
      <c r="O46" s="234"/>
      <c r="Q46" s="234"/>
      <c r="R46" s="234"/>
      <c r="S46" s="234"/>
      <c r="T46" s="234"/>
      <c r="U46" s="234"/>
      <c r="V46" s="234"/>
      <c r="W46" s="234"/>
      <c r="Y46" s="234"/>
      <c r="Z46" s="234"/>
      <c r="AA46" s="234"/>
      <c r="AB46" s="234"/>
      <c r="AC46" s="234"/>
      <c r="AD46" s="234"/>
      <c r="AE46" s="234"/>
    </row>
    <row r="47" spans="1:31" s="80" customFormat="1" x14ac:dyDescent="0.2">
      <c r="A47" s="101"/>
      <c r="B47" s="101"/>
      <c r="C47" s="101"/>
      <c r="D47" s="101"/>
      <c r="E47" s="101"/>
      <c r="F47" s="101"/>
      <c r="G47" s="101"/>
      <c r="I47" s="101"/>
      <c r="J47" s="101"/>
      <c r="K47" s="101"/>
      <c r="L47" s="101"/>
      <c r="M47" s="101"/>
      <c r="N47" s="101"/>
      <c r="O47" s="101"/>
      <c r="Q47" s="101"/>
      <c r="R47" s="101"/>
      <c r="S47" s="101"/>
      <c r="T47" s="101"/>
      <c r="U47" s="101"/>
      <c r="V47" s="101"/>
      <c r="W47" s="101"/>
      <c r="Y47" s="101"/>
      <c r="Z47" s="101"/>
      <c r="AA47" s="101"/>
      <c r="AB47" s="101"/>
      <c r="AC47" s="101"/>
      <c r="AD47" s="101"/>
      <c r="AE47" s="101"/>
    </row>
    <row r="48" spans="1:31" s="80" customFormat="1" x14ac:dyDescent="0.2">
      <c r="A48" s="101"/>
      <c r="B48" s="101"/>
      <c r="C48" s="234"/>
      <c r="D48" s="234"/>
      <c r="E48" s="101"/>
      <c r="F48" s="101"/>
      <c r="G48" s="101"/>
      <c r="I48" s="101"/>
      <c r="J48" s="101"/>
      <c r="K48" s="234"/>
      <c r="L48" s="234"/>
      <c r="M48" s="101"/>
      <c r="N48" s="101"/>
      <c r="O48" s="101"/>
      <c r="Q48" s="101"/>
      <c r="R48" s="101"/>
      <c r="S48" s="234"/>
      <c r="T48" s="234"/>
      <c r="U48" s="101"/>
      <c r="V48" s="101"/>
      <c r="W48" s="101"/>
      <c r="Y48" s="101"/>
      <c r="Z48" s="101"/>
      <c r="AA48" s="234"/>
      <c r="AB48" s="234"/>
      <c r="AC48" s="101"/>
      <c r="AD48" s="101"/>
      <c r="AE48" s="101"/>
    </row>
    <row r="49" spans="1:31" s="80" customFormat="1" x14ac:dyDescent="0.2">
      <c r="A49" s="101"/>
      <c r="B49" s="101"/>
      <c r="C49" s="101"/>
      <c r="D49" s="101"/>
      <c r="E49" s="101"/>
      <c r="F49" s="101"/>
      <c r="G49" s="101"/>
      <c r="I49" s="101"/>
      <c r="J49" s="101"/>
      <c r="K49" s="101"/>
      <c r="L49" s="101"/>
      <c r="M49" s="101"/>
      <c r="N49" s="101"/>
      <c r="O49" s="101"/>
      <c r="Q49" s="101"/>
      <c r="R49" s="101"/>
      <c r="S49" s="101"/>
      <c r="T49" s="101"/>
      <c r="U49" s="101"/>
      <c r="V49" s="101"/>
      <c r="W49" s="101"/>
      <c r="Y49" s="101"/>
      <c r="Z49" s="101"/>
      <c r="AA49" s="101"/>
      <c r="AB49" s="101"/>
      <c r="AC49" s="101"/>
      <c r="AD49" s="101"/>
      <c r="AE49" s="101"/>
    </row>
    <row r="50" spans="1:31" s="80" customFormat="1" x14ac:dyDescent="0.2">
      <c r="A50" s="79"/>
      <c r="B50" s="235"/>
      <c r="C50" s="235"/>
      <c r="D50" s="235"/>
      <c r="E50" s="235"/>
      <c r="F50" s="235"/>
      <c r="G50" s="235"/>
      <c r="I50" s="79"/>
      <c r="J50" s="235"/>
      <c r="K50" s="235"/>
      <c r="L50" s="235"/>
      <c r="M50" s="235"/>
      <c r="N50" s="235"/>
      <c r="O50" s="235"/>
      <c r="Q50" s="79"/>
      <c r="R50" s="235"/>
      <c r="S50" s="235"/>
      <c r="T50" s="235"/>
      <c r="U50" s="235"/>
      <c r="V50" s="235"/>
      <c r="W50" s="235"/>
      <c r="Y50" s="79"/>
      <c r="Z50" s="235"/>
      <c r="AA50" s="235"/>
      <c r="AB50" s="235"/>
      <c r="AC50" s="235"/>
      <c r="AD50" s="235"/>
      <c r="AE50" s="235"/>
    </row>
    <row r="51" spans="1:31" s="80" customFormat="1" x14ac:dyDescent="0.2">
      <c r="A51" s="79"/>
      <c r="B51" s="235"/>
      <c r="C51" s="235"/>
      <c r="D51" s="235"/>
      <c r="E51" s="235"/>
      <c r="F51" s="235"/>
      <c r="G51" s="235"/>
      <c r="I51" s="79"/>
      <c r="J51" s="235"/>
      <c r="K51" s="235"/>
      <c r="L51" s="235"/>
      <c r="M51" s="235"/>
      <c r="N51" s="235"/>
      <c r="O51" s="235"/>
      <c r="Q51" s="79"/>
      <c r="R51" s="235"/>
      <c r="S51" s="235"/>
      <c r="T51" s="235"/>
      <c r="U51" s="235"/>
      <c r="V51" s="235"/>
      <c r="W51" s="235"/>
      <c r="Y51" s="79"/>
      <c r="Z51" s="235"/>
      <c r="AA51" s="235"/>
      <c r="AB51" s="235"/>
      <c r="AC51" s="235"/>
      <c r="AD51" s="235"/>
      <c r="AE51" s="235"/>
    </row>
    <row r="52" spans="1:31" s="80" customFormat="1" x14ac:dyDescent="0.2">
      <c r="A52" s="79"/>
      <c r="B52" s="235"/>
      <c r="C52" s="235"/>
      <c r="D52" s="235"/>
      <c r="E52" s="235"/>
      <c r="F52" s="235"/>
      <c r="G52" s="235"/>
      <c r="I52" s="79"/>
      <c r="J52" s="235"/>
      <c r="K52" s="235"/>
      <c r="L52" s="235"/>
      <c r="M52" s="235"/>
      <c r="N52" s="235"/>
      <c r="O52" s="235"/>
      <c r="Q52" s="79"/>
      <c r="R52" s="235"/>
      <c r="S52" s="235"/>
      <c r="T52" s="235"/>
      <c r="U52" s="235"/>
      <c r="V52" s="235"/>
      <c r="W52" s="235"/>
      <c r="Y52" s="79"/>
      <c r="Z52" s="235"/>
      <c r="AA52" s="235"/>
      <c r="AB52" s="235"/>
      <c r="AC52" s="235"/>
      <c r="AD52" s="235"/>
      <c r="AE52" s="235"/>
    </row>
    <row r="53" spans="1:31" s="80" customFormat="1" x14ac:dyDescent="0.2">
      <c r="A53" s="79"/>
      <c r="B53" s="236"/>
      <c r="C53" s="236"/>
      <c r="D53" s="237"/>
      <c r="E53" s="237"/>
      <c r="F53" s="237"/>
      <c r="G53" s="237"/>
      <c r="I53" s="79"/>
      <c r="J53" s="236"/>
      <c r="K53" s="236"/>
      <c r="L53" s="237"/>
      <c r="M53" s="237"/>
      <c r="N53" s="237"/>
      <c r="O53" s="237"/>
      <c r="Q53" s="79"/>
      <c r="R53" s="236"/>
      <c r="S53" s="236"/>
      <c r="T53" s="237"/>
      <c r="U53" s="237"/>
      <c r="V53" s="237"/>
      <c r="W53" s="237"/>
      <c r="Y53" s="79"/>
      <c r="Z53" s="236"/>
      <c r="AA53" s="236"/>
      <c r="AB53" s="237"/>
      <c r="AC53" s="237"/>
      <c r="AD53" s="237"/>
      <c r="AE53" s="237"/>
    </row>
    <row r="54" spans="1:31" s="80" customFormat="1" x14ac:dyDescent="0.2">
      <c r="A54" s="101"/>
      <c r="B54" s="236"/>
      <c r="C54" s="236"/>
      <c r="D54" s="237"/>
      <c r="E54" s="237"/>
      <c r="F54" s="237"/>
      <c r="G54" s="237"/>
      <c r="I54" s="101"/>
      <c r="J54" s="236"/>
      <c r="K54" s="236"/>
      <c r="L54" s="237"/>
      <c r="M54" s="237"/>
      <c r="N54" s="237"/>
      <c r="O54" s="237"/>
      <c r="Q54" s="101"/>
      <c r="R54" s="236"/>
      <c r="S54" s="236"/>
      <c r="T54" s="237"/>
      <c r="U54" s="237"/>
      <c r="V54" s="237"/>
      <c r="W54" s="237"/>
      <c r="Y54" s="101"/>
      <c r="Z54" s="236"/>
      <c r="AA54" s="236"/>
      <c r="AB54" s="237"/>
      <c r="AC54" s="237"/>
      <c r="AD54" s="237"/>
      <c r="AE54" s="237"/>
    </row>
    <row r="55" spans="1:31" s="80" customFormat="1" x14ac:dyDescent="0.2">
      <c r="A55" s="101"/>
      <c r="B55" s="236"/>
      <c r="C55" s="236"/>
      <c r="D55" s="237"/>
      <c r="E55" s="237"/>
      <c r="F55" s="237"/>
      <c r="G55" s="237"/>
      <c r="I55" s="101"/>
      <c r="J55" s="236"/>
      <c r="K55" s="236"/>
      <c r="L55" s="237"/>
      <c r="M55" s="237"/>
      <c r="N55" s="237"/>
      <c r="O55" s="237"/>
      <c r="Q55" s="101"/>
      <c r="R55" s="236"/>
      <c r="S55" s="236"/>
      <c r="T55" s="237"/>
      <c r="U55" s="237"/>
      <c r="V55" s="237"/>
      <c r="W55" s="237"/>
      <c r="Y55" s="101"/>
      <c r="Z55" s="236"/>
      <c r="AA55" s="236"/>
      <c r="AB55" s="237"/>
      <c r="AC55" s="237"/>
      <c r="AD55" s="237"/>
      <c r="AE55" s="237"/>
    </row>
    <row r="56" spans="1:31" s="80" customFormat="1" x14ac:dyDescent="0.2"/>
    <row r="57" spans="1:31" s="80" customFormat="1" x14ac:dyDescent="0.2"/>
    <row r="58" spans="1:31" s="80" customFormat="1" x14ac:dyDescent="0.2"/>
    <row r="59" spans="1:31" s="80" customFormat="1" x14ac:dyDescent="0.2"/>
    <row r="60" spans="1:31" s="80" customFormat="1" x14ac:dyDescent="0.2"/>
    <row r="61" spans="1:31" s="80" customFormat="1" x14ac:dyDescent="0.2"/>
    <row r="62" spans="1:31" s="80" customFormat="1" x14ac:dyDescent="0.2"/>
    <row r="63" spans="1:31" s="80" customFormat="1" x14ac:dyDescent="0.2"/>
  </sheetData>
  <mergeCells count="269">
    <mergeCell ref="D24:G24"/>
    <mergeCell ref="B55:C55"/>
    <mergeCell ref="D55:G55"/>
    <mergeCell ref="A37:A44"/>
    <mergeCell ref="B37:B44"/>
    <mergeCell ref="C37:C44"/>
    <mergeCell ref="A46:G46"/>
    <mergeCell ref="C48:D48"/>
    <mergeCell ref="B50:C52"/>
    <mergeCell ref="D50:G50"/>
    <mergeCell ref="D51:G51"/>
    <mergeCell ref="B53:C53"/>
    <mergeCell ref="B26:C26"/>
    <mergeCell ref="B54:C54"/>
    <mergeCell ref="D52:G52"/>
    <mergeCell ref="D53:G53"/>
    <mergeCell ref="D54:G54"/>
    <mergeCell ref="C1:E3"/>
    <mergeCell ref="A1:B3"/>
    <mergeCell ref="F1:G1"/>
    <mergeCell ref="F2:G2"/>
    <mergeCell ref="F3:G3"/>
    <mergeCell ref="A7:A9"/>
    <mergeCell ref="E7:F7"/>
    <mergeCell ref="B7:C7"/>
    <mergeCell ref="D7:D9"/>
    <mergeCell ref="Q7:Q9"/>
    <mergeCell ref="R7:S7"/>
    <mergeCell ref="T7:T9"/>
    <mergeCell ref="U7:V7"/>
    <mergeCell ref="W7:W9"/>
    <mergeCell ref="U8:U9"/>
    <mergeCell ref="V8:V9"/>
    <mergeCell ref="D25:G25"/>
    <mergeCell ref="G7:G9"/>
    <mergeCell ref="E8:E9"/>
    <mergeCell ref="F8:F9"/>
    <mergeCell ref="I7:I9"/>
    <mergeCell ref="J7:K7"/>
    <mergeCell ref="L7:L9"/>
    <mergeCell ref="M7:N7"/>
    <mergeCell ref="O7:O9"/>
    <mergeCell ref="M8:M9"/>
    <mergeCell ref="N8:N9"/>
    <mergeCell ref="A19:G19"/>
    <mergeCell ref="C21:D21"/>
    <mergeCell ref="B23:C25"/>
    <mergeCell ref="D23:G23"/>
    <mergeCell ref="A10:A17"/>
    <mergeCell ref="B10:B17"/>
    <mergeCell ref="J26:K26"/>
    <mergeCell ref="L26:O26"/>
    <mergeCell ref="C10:C17"/>
    <mergeCell ref="J27:K27"/>
    <mergeCell ref="L27:O27"/>
    <mergeCell ref="J28:K28"/>
    <mergeCell ref="L28:O28"/>
    <mergeCell ref="Q10:Q17"/>
    <mergeCell ref="R10:R17"/>
    <mergeCell ref="R27:S27"/>
    <mergeCell ref="I10:I17"/>
    <mergeCell ref="J10:J17"/>
    <mergeCell ref="K10:K17"/>
    <mergeCell ref="I19:O19"/>
    <mergeCell ref="K21:L21"/>
    <mergeCell ref="J23:K25"/>
    <mergeCell ref="L23:O23"/>
    <mergeCell ref="L24:O24"/>
    <mergeCell ref="L25:O25"/>
    <mergeCell ref="B28:C28"/>
    <mergeCell ref="D27:G27"/>
    <mergeCell ref="D28:G28"/>
    <mergeCell ref="D26:G26"/>
    <mergeCell ref="B27:C27"/>
    <mergeCell ref="S10:S17"/>
    <mergeCell ref="Q19:W19"/>
    <mergeCell ref="S21:T21"/>
    <mergeCell ref="R23:S25"/>
    <mergeCell ref="T23:W23"/>
    <mergeCell ref="T24:W24"/>
    <mergeCell ref="T25:W25"/>
    <mergeCell ref="R26:S26"/>
    <mergeCell ref="T26:W26"/>
    <mergeCell ref="T27:W27"/>
    <mergeCell ref="R28:S28"/>
    <mergeCell ref="T28:W28"/>
    <mergeCell ref="Y7:Y9"/>
    <mergeCell ref="Z7:AA7"/>
    <mergeCell ref="AB7:AB9"/>
    <mergeCell ref="AC7:AD7"/>
    <mergeCell ref="AE7:AE9"/>
    <mergeCell ref="AC8:AC9"/>
    <mergeCell ref="AD8:AD9"/>
    <mergeCell ref="Y10:Y17"/>
    <mergeCell ref="Z10:Z17"/>
    <mergeCell ref="AA10:AA17"/>
    <mergeCell ref="Y19:AE19"/>
    <mergeCell ref="AA21:AB21"/>
    <mergeCell ref="Z23:AA25"/>
    <mergeCell ref="AB23:AE23"/>
    <mergeCell ref="AB24:AE24"/>
    <mergeCell ref="AB25:AE25"/>
    <mergeCell ref="Z26:AA26"/>
    <mergeCell ref="AB26:AE26"/>
    <mergeCell ref="Z27:AA27"/>
    <mergeCell ref="AB27:AE27"/>
    <mergeCell ref="Z28:AA28"/>
    <mergeCell ref="AB28:AE28"/>
    <mergeCell ref="AG7:AG9"/>
    <mergeCell ref="AH7:AI7"/>
    <mergeCell ref="AJ7:AJ9"/>
    <mergeCell ref="AK7:AL7"/>
    <mergeCell ref="AM7:AM9"/>
    <mergeCell ref="AK8:AK9"/>
    <mergeCell ref="AL8:AL9"/>
    <mergeCell ref="AG10:AG17"/>
    <mergeCell ref="AH10:AH17"/>
    <mergeCell ref="AI10:AI17"/>
    <mergeCell ref="AG19:AM19"/>
    <mergeCell ref="AI21:AJ21"/>
    <mergeCell ref="AH23:AI25"/>
    <mergeCell ref="AJ23:AM23"/>
    <mergeCell ref="AJ24:AM24"/>
    <mergeCell ref="AJ25:AM25"/>
    <mergeCell ref="AH26:AI26"/>
    <mergeCell ref="AJ26:AM26"/>
    <mergeCell ref="AH27:AI27"/>
    <mergeCell ref="AJ27:AM27"/>
    <mergeCell ref="AH28:AI28"/>
    <mergeCell ref="AJ28:AM28"/>
    <mergeCell ref="AO7:AO9"/>
    <mergeCell ref="AP7:AQ7"/>
    <mergeCell ref="AR7:AR9"/>
    <mergeCell ref="AS7:AT7"/>
    <mergeCell ref="AU7:AU9"/>
    <mergeCell ref="AS8:AS9"/>
    <mergeCell ref="AT8:AT9"/>
    <mergeCell ref="AO10:AO17"/>
    <mergeCell ref="AP10:AP17"/>
    <mergeCell ref="AQ10:AQ17"/>
    <mergeCell ref="AO19:AU19"/>
    <mergeCell ref="AQ21:AR21"/>
    <mergeCell ref="AP23:AQ25"/>
    <mergeCell ref="AR23:AU23"/>
    <mergeCell ref="AR24:AU24"/>
    <mergeCell ref="AR25:AU25"/>
    <mergeCell ref="AP26:AQ26"/>
    <mergeCell ref="AR26:AU26"/>
    <mergeCell ref="AP27:AQ27"/>
    <mergeCell ref="AR27:AU27"/>
    <mergeCell ref="AP28:AQ28"/>
    <mergeCell ref="AR28:AU28"/>
    <mergeCell ref="AW7:AW9"/>
    <mergeCell ref="AX7:AY7"/>
    <mergeCell ref="AZ7:AZ9"/>
    <mergeCell ref="BA7:BB7"/>
    <mergeCell ref="BC7:BC9"/>
    <mergeCell ref="BA8:BA9"/>
    <mergeCell ref="BB8:BB9"/>
    <mergeCell ref="AW10:AW17"/>
    <mergeCell ref="AX10:AX17"/>
    <mergeCell ref="AY10:AY17"/>
    <mergeCell ref="AW19:BC19"/>
    <mergeCell ref="AY21:AZ21"/>
    <mergeCell ref="AX23:AY25"/>
    <mergeCell ref="AZ23:BC23"/>
    <mergeCell ref="AZ24:BC24"/>
    <mergeCell ref="AZ25:BC25"/>
    <mergeCell ref="AX26:AY26"/>
    <mergeCell ref="AZ26:BC26"/>
    <mergeCell ref="AX27:AY27"/>
    <mergeCell ref="AZ27:BC27"/>
    <mergeCell ref="AX28:AY28"/>
    <mergeCell ref="AZ28:BC28"/>
    <mergeCell ref="BH26:BK26"/>
    <mergeCell ref="BF27:BG27"/>
    <mergeCell ref="BH27:BK27"/>
    <mergeCell ref="BE7:BE9"/>
    <mergeCell ref="BF7:BG7"/>
    <mergeCell ref="BH7:BH9"/>
    <mergeCell ref="BI7:BJ7"/>
    <mergeCell ref="BK7:BK9"/>
    <mergeCell ref="BI8:BI9"/>
    <mergeCell ref="BJ8:BJ9"/>
    <mergeCell ref="BE10:BE17"/>
    <mergeCell ref="BF10:BF17"/>
    <mergeCell ref="BG10:BG17"/>
    <mergeCell ref="BE19:BK19"/>
    <mergeCell ref="BG21:BH21"/>
    <mergeCell ref="BF23:BG25"/>
    <mergeCell ref="BH23:BK23"/>
    <mergeCell ref="BH24:BK24"/>
    <mergeCell ref="BH25:BK25"/>
    <mergeCell ref="BF26:BG26"/>
    <mergeCell ref="BF28:BG28"/>
    <mergeCell ref="BH28:BK28"/>
    <mergeCell ref="A34:A36"/>
    <mergeCell ref="B34:C34"/>
    <mergeCell ref="D34:D36"/>
    <mergeCell ref="E34:F34"/>
    <mergeCell ref="G34:G36"/>
    <mergeCell ref="E35:E36"/>
    <mergeCell ref="F35:F36"/>
    <mergeCell ref="Y34:Y36"/>
    <mergeCell ref="Z34:AA34"/>
    <mergeCell ref="AB34:AB36"/>
    <mergeCell ref="AC34:AD34"/>
    <mergeCell ref="AE34:AE36"/>
    <mergeCell ref="AC35:AC36"/>
    <mergeCell ref="AD35:AD36"/>
    <mergeCell ref="I34:I36"/>
    <mergeCell ref="J34:K34"/>
    <mergeCell ref="L34:L36"/>
    <mergeCell ref="M34:N34"/>
    <mergeCell ref="O34:O36"/>
    <mergeCell ref="M35:M36"/>
    <mergeCell ref="N35:N36"/>
    <mergeCell ref="U34:V34"/>
    <mergeCell ref="I37:I44"/>
    <mergeCell ref="J37:J44"/>
    <mergeCell ref="K37:K44"/>
    <mergeCell ref="I46:O46"/>
    <mergeCell ref="K48:L48"/>
    <mergeCell ref="J50:K52"/>
    <mergeCell ref="L50:O50"/>
    <mergeCell ref="L51:O51"/>
    <mergeCell ref="L52:O52"/>
    <mergeCell ref="J53:K53"/>
    <mergeCell ref="L53:O53"/>
    <mergeCell ref="J54:K54"/>
    <mergeCell ref="L54:O54"/>
    <mergeCell ref="J55:K55"/>
    <mergeCell ref="L55:O55"/>
    <mergeCell ref="Q34:Q36"/>
    <mergeCell ref="R34:S34"/>
    <mergeCell ref="T34:T36"/>
    <mergeCell ref="R53:S53"/>
    <mergeCell ref="T53:W53"/>
    <mergeCell ref="R54:S54"/>
    <mergeCell ref="T54:W54"/>
    <mergeCell ref="R55:S55"/>
    <mergeCell ref="T55:W55"/>
    <mergeCell ref="W34:W36"/>
    <mergeCell ref="U35:U36"/>
    <mergeCell ref="V35:V36"/>
    <mergeCell ref="Q37:Q44"/>
    <mergeCell ref="R37:R44"/>
    <mergeCell ref="S37:S44"/>
    <mergeCell ref="Q46:W46"/>
    <mergeCell ref="S48:T48"/>
    <mergeCell ref="R50:S52"/>
    <mergeCell ref="T50:W50"/>
    <mergeCell ref="T51:W51"/>
    <mergeCell ref="T52:W52"/>
    <mergeCell ref="Z53:AA53"/>
    <mergeCell ref="AB53:AE53"/>
    <mergeCell ref="Z54:AA54"/>
    <mergeCell ref="AB54:AE54"/>
    <mergeCell ref="Z55:AA55"/>
    <mergeCell ref="AB55:AE55"/>
    <mergeCell ref="Y37:Y44"/>
    <mergeCell ref="Z37:Z44"/>
    <mergeCell ref="AA37:AA44"/>
    <mergeCell ref="Y46:AE46"/>
    <mergeCell ref="AA48:AB48"/>
    <mergeCell ref="Z50:AA52"/>
    <mergeCell ref="AB50:AE50"/>
    <mergeCell ref="AB51:AE51"/>
    <mergeCell ref="AB52:AE5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85" zoomScaleNormal="85" workbookViewId="0">
      <selection activeCell="F8" sqref="F8:J8"/>
    </sheetView>
  </sheetViews>
  <sheetFormatPr baseColWidth="10" defaultColWidth="11.42578125" defaultRowHeight="12.75" x14ac:dyDescent="0.2"/>
  <cols>
    <col min="1" max="1" width="6.140625" customWidth="1"/>
    <col min="2" max="2" width="15" customWidth="1"/>
    <col min="5" max="5" width="13.42578125" customWidth="1"/>
    <col min="6" max="6" width="17.85546875" customWidth="1"/>
    <col min="7" max="7" width="19" customWidth="1"/>
    <col min="8" max="8" width="12.28515625" customWidth="1"/>
    <col min="9" max="9" width="15.42578125" customWidth="1"/>
    <col min="10" max="10" width="18.42578125" customWidth="1"/>
  </cols>
  <sheetData>
    <row r="1" spans="1:10" ht="14.25" customHeight="1" x14ac:dyDescent="0.2">
      <c r="A1" s="214"/>
      <c r="B1" s="214"/>
      <c r="C1" s="214"/>
      <c r="D1" s="214"/>
      <c r="E1" s="214"/>
      <c r="F1" s="281" t="s">
        <v>228</v>
      </c>
      <c r="G1" s="281"/>
      <c r="H1" s="281"/>
      <c r="I1" s="281"/>
      <c r="J1" s="281"/>
    </row>
    <row r="2" spans="1:10" ht="14.25" customHeight="1" x14ac:dyDescent="0.2">
      <c r="A2" s="214"/>
      <c r="B2" s="214"/>
      <c r="C2" s="214"/>
      <c r="D2" s="214"/>
      <c r="E2" s="214"/>
      <c r="F2" s="281"/>
      <c r="G2" s="281"/>
      <c r="H2" s="281"/>
      <c r="I2" s="281"/>
      <c r="J2" s="281"/>
    </row>
    <row r="3" spans="1:10" ht="14.25" customHeight="1" x14ac:dyDescent="0.2">
      <c r="A3" s="214"/>
      <c r="B3" s="214"/>
      <c r="C3" s="214"/>
      <c r="D3" s="214"/>
      <c r="E3" s="214"/>
      <c r="F3" s="281"/>
      <c r="G3" s="281"/>
      <c r="H3" s="281"/>
      <c r="I3" s="281"/>
      <c r="J3" s="281"/>
    </row>
    <row r="4" spans="1:10" ht="14.25" customHeight="1" x14ac:dyDescent="0.2">
      <c r="A4" s="214"/>
      <c r="B4" s="214"/>
      <c r="C4" s="214"/>
      <c r="D4" s="214"/>
      <c r="E4" s="214"/>
      <c r="F4" s="281"/>
      <c r="G4" s="281"/>
      <c r="H4" s="281"/>
      <c r="I4" s="281"/>
      <c r="J4" s="281"/>
    </row>
    <row r="5" spans="1:10" ht="14.25" customHeight="1" x14ac:dyDescent="0.2">
      <c r="A5" s="214"/>
      <c r="B5" s="214"/>
      <c r="C5" s="214"/>
      <c r="D5" s="214"/>
      <c r="E5" s="214"/>
      <c r="F5" s="281"/>
      <c r="G5" s="281"/>
      <c r="H5" s="281"/>
      <c r="I5" s="281"/>
      <c r="J5" s="281"/>
    </row>
    <row r="6" spans="1:10" ht="14.25" customHeight="1" x14ac:dyDescent="0.2">
      <c r="A6" s="214"/>
      <c r="B6" s="214"/>
      <c r="C6" s="214"/>
      <c r="D6" s="214"/>
      <c r="E6" s="214"/>
      <c r="F6" s="281"/>
      <c r="G6" s="281"/>
      <c r="H6" s="281"/>
      <c r="I6" s="281"/>
      <c r="J6" s="281"/>
    </row>
    <row r="7" spans="1:10" x14ac:dyDescent="0.2">
      <c r="A7" s="172"/>
      <c r="B7" s="173"/>
      <c r="C7" s="173"/>
      <c r="D7" s="173"/>
      <c r="E7" s="173"/>
      <c r="F7" s="173"/>
      <c r="G7" s="173"/>
      <c r="H7" s="173"/>
      <c r="I7" s="173"/>
      <c r="J7" s="174"/>
    </row>
    <row r="8" spans="1:10" ht="15" x14ac:dyDescent="0.2">
      <c r="A8" s="282" t="s">
        <v>229</v>
      </c>
      <c r="B8" s="212"/>
      <c r="C8" s="212"/>
      <c r="D8" s="212"/>
      <c r="E8" s="213"/>
      <c r="F8" s="289"/>
      <c r="G8" s="210"/>
      <c r="H8" s="210"/>
      <c r="I8" s="210"/>
      <c r="J8" s="211"/>
    </row>
    <row r="9" spans="1:10" ht="15" x14ac:dyDescent="0.2">
      <c r="A9" s="282" t="s">
        <v>230</v>
      </c>
      <c r="B9" s="212"/>
      <c r="C9" s="212"/>
      <c r="D9" s="212"/>
      <c r="E9" s="213"/>
      <c r="F9" s="289"/>
      <c r="G9" s="210"/>
      <c r="H9" s="210"/>
      <c r="I9" s="210"/>
      <c r="J9" s="211"/>
    </row>
    <row r="10" spans="1:10" ht="15" x14ac:dyDescent="0.25">
      <c r="A10" s="141"/>
      <c r="B10" s="142"/>
      <c r="C10" s="142"/>
      <c r="D10" s="142"/>
      <c r="E10" s="142"/>
      <c r="F10" s="142"/>
      <c r="G10" s="142"/>
      <c r="H10" s="142"/>
      <c r="I10" s="142"/>
      <c r="J10" s="143"/>
    </row>
    <row r="11" spans="1:10" ht="36" customHeight="1" x14ac:dyDescent="0.2">
      <c r="A11" s="50" t="s">
        <v>52</v>
      </c>
      <c r="B11" s="50" t="s">
        <v>4</v>
      </c>
      <c r="C11" s="283" t="s">
        <v>231</v>
      </c>
      <c r="D11" s="284"/>
      <c r="E11" s="285"/>
      <c r="F11" s="55" t="s">
        <v>232</v>
      </c>
      <c r="G11" s="50" t="s">
        <v>233</v>
      </c>
      <c r="H11" s="50" t="s">
        <v>234</v>
      </c>
      <c r="I11" s="51" t="s">
        <v>235</v>
      </c>
      <c r="J11" s="52" t="s">
        <v>205</v>
      </c>
    </row>
    <row r="12" spans="1:10" ht="20.100000000000001" customHeight="1" x14ac:dyDescent="0.2">
      <c r="A12" s="53"/>
      <c r="B12" s="53"/>
      <c r="C12" s="286"/>
      <c r="D12" s="287"/>
      <c r="E12" s="288"/>
      <c r="F12" s="56"/>
      <c r="G12" s="128"/>
      <c r="H12" s="14"/>
      <c r="I12" s="128"/>
      <c r="J12" s="14"/>
    </row>
    <row r="13" spans="1:10" ht="20.100000000000001" customHeight="1" x14ac:dyDescent="0.2">
      <c r="A13" s="53"/>
      <c r="B13" s="53"/>
      <c r="C13" s="286"/>
      <c r="D13" s="287"/>
      <c r="E13" s="288"/>
      <c r="F13" s="56"/>
      <c r="G13" s="128"/>
      <c r="H13" s="14"/>
      <c r="I13" s="128"/>
      <c r="J13" s="14"/>
    </row>
    <row r="14" spans="1:10" ht="20.100000000000001" customHeight="1" x14ac:dyDescent="0.2">
      <c r="A14" s="54"/>
      <c r="B14" s="57"/>
      <c r="C14" s="278"/>
      <c r="D14" s="279"/>
      <c r="E14" s="280"/>
      <c r="F14" s="135"/>
      <c r="G14" s="54"/>
      <c r="H14" s="54"/>
      <c r="I14" s="54"/>
      <c r="J14" s="54"/>
    </row>
    <row r="15" spans="1:10" ht="20.100000000000001" customHeight="1" x14ac:dyDescent="0.2">
      <c r="A15" s="54"/>
      <c r="B15" s="57"/>
      <c r="C15" s="278"/>
      <c r="D15" s="279"/>
      <c r="E15" s="280"/>
      <c r="F15" s="135"/>
      <c r="G15" s="54"/>
      <c r="H15" s="54"/>
      <c r="I15" s="54"/>
      <c r="J15" s="54"/>
    </row>
    <row r="16" spans="1:10" ht="20.100000000000001" customHeight="1" x14ac:dyDescent="0.2">
      <c r="A16" s="54"/>
      <c r="B16" s="57"/>
      <c r="C16" s="278"/>
      <c r="D16" s="279"/>
      <c r="E16" s="280"/>
      <c r="F16" s="135"/>
      <c r="G16" s="54"/>
      <c r="H16" s="54"/>
      <c r="I16" s="54"/>
      <c r="J16" s="54"/>
    </row>
    <row r="17" spans="1:10" ht="20.100000000000001" customHeight="1" x14ac:dyDescent="0.2">
      <c r="A17" s="54"/>
      <c r="B17" s="57"/>
      <c r="C17" s="278"/>
      <c r="D17" s="279"/>
      <c r="E17" s="280"/>
      <c r="F17" s="135"/>
      <c r="G17" s="54"/>
      <c r="H17" s="54"/>
      <c r="I17" s="54"/>
      <c r="J17" s="54"/>
    </row>
    <row r="18" spans="1:10" ht="20.100000000000001" customHeight="1" x14ac:dyDescent="0.2">
      <c r="A18" s="54"/>
      <c r="B18" s="57"/>
      <c r="C18" s="278"/>
      <c r="D18" s="279"/>
      <c r="E18" s="280"/>
      <c r="F18" s="135"/>
      <c r="G18" s="54"/>
      <c r="H18" s="54"/>
      <c r="I18" s="54"/>
      <c r="J18" s="54"/>
    </row>
    <row r="19" spans="1:10" ht="20.100000000000001" customHeight="1" x14ac:dyDescent="0.2">
      <c r="A19" s="54"/>
      <c r="B19" s="57"/>
      <c r="C19" s="278"/>
      <c r="D19" s="279"/>
      <c r="E19" s="280"/>
      <c r="F19" s="135"/>
      <c r="G19" s="54"/>
      <c r="H19" s="54"/>
      <c r="I19" s="54"/>
      <c r="J19" s="54"/>
    </row>
    <row r="20" spans="1:10" ht="20.100000000000001" customHeight="1" x14ac:dyDescent="0.2">
      <c r="A20" s="54"/>
      <c r="B20" s="57"/>
      <c r="C20" s="278"/>
      <c r="D20" s="279"/>
      <c r="E20" s="280"/>
      <c r="F20" s="135"/>
      <c r="G20" s="54"/>
      <c r="H20" s="54"/>
      <c r="I20" s="54"/>
      <c r="J20" s="54"/>
    </row>
    <row r="21" spans="1:10" ht="20.100000000000001" customHeight="1" x14ac:dyDescent="0.2">
      <c r="A21" s="54"/>
      <c r="B21" s="57"/>
      <c r="C21" s="278"/>
      <c r="D21" s="279"/>
      <c r="E21" s="280"/>
      <c r="F21" s="135"/>
      <c r="G21" s="54"/>
      <c r="H21" s="54"/>
      <c r="I21" s="54"/>
      <c r="J21" s="54"/>
    </row>
    <row r="22" spans="1:10" ht="20.100000000000001" customHeight="1" x14ac:dyDescent="0.2">
      <c r="A22" s="54"/>
      <c r="B22" s="57"/>
      <c r="C22" s="278"/>
      <c r="D22" s="279"/>
      <c r="E22" s="280"/>
      <c r="F22" s="135"/>
      <c r="G22" s="54"/>
      <c r="H22" s="54"/>
      <c r="I22" s="54"/>
      <c r="J22" s="54"/>
    </row>
    <row r="23" spans="1:10" ht="20.100000000000001" customHeight="1" x14ac:dyDescent="0.2">
      <c r="A23" s="54"/>
      <c r="B23" s="57"/>
      <c r="C23" s="278"/>
      <c r="D23" s="279"/>
      <c r="E23" s="280"/>
      <c r="F23" s="135"/>
      <c r="G23" s="54"/>
      <c r="H23" s="54"/>
      <c r="I23" s="54"/>
      <c r="J23" s="54"/>
    </row>
    <row r="24" spans="1:10" ht="20.100000000000001" customHeight="1" x14ac:dyDescent="0.2">
      <c r="A24" s="54"/>
      <c r="B24" s="57"/>
      <c r="C24" s="278"/>
      <c r="D24" s="279"/>
      <c r="E24" s="280"/>
      <c r="F24" s="135"/>
      <c r="G24" s="54"/>
      <c r="H24" s="54"/>
      <c r="I24" s="54"/>
      <c r="J24" s="54"/>
    </row>
    <row r="25" spans="1:10" ht="20.100000000000001" customHeight="1" x14ac:dyDescent="0.2">
      <c r="A25" s="54"/>
      <c r="B25" s="57"/>
      <c r="C25" s="278"/>
      <c r="D25" s="279"/>
      <c r="E25" s="280"/>
      <c r="F25" s="135"/>
      <c r="G25" s="54"/>
      <c r="H25" s="54"/>
      <c r="I25" s="54"/>
      <c r="J25" s="54"/>
    </row>
    <row r="26" spans="1:10" ht="20.100000000000001" customHeight="1" x14ac:dyDescent="0.2">
      <c r="A26" s="54"/>
      <c r="B26" s="57"/>
      <c r="C26" s="278"/>
      <c r="D26" s="279"/>
      <c r="E26" s="280"/>
      <c r="F26" s="135"/>
      <c r="G26" s="54"/>
      <c r="H26" s="54"/>
      <c r="I26" s="54"/>
      <c r="J26" s="54"/>
    </row>
    <row r="27" spans="1:10" ht="20.100000000000001" customHeight="1" x14ac:dyDescent="0.2">
      <c r="A27" s="54"/>
      <c r="B27" s="57"/>
      <c r="C27" s="278"/>
      <c r="D27" s="279"/>
      <c r="E27" s="280"/>
      <c r="F27" s="135"/>
      <c r="G27" s="54"/>
      <c r="H27" s="54"/>
      <c r="I27" s="54"/>
      <c r="J27" s="54"/>
    </row>
    <row r="28" spans="1:10" ht="20.100000000000001" customHeight="1" x14ac:dyDescent="0.2">
      <c r="A28" s="54"/>
      <c r="B28" s="57"/>
      <c r="C28" s="278"/>
      <c r="D28" s="279"/>
      <c r="E28" s="280"/>
      <c r="F28" s="135"/>
      <c r="G28" s="54"/>
      <c r="H28" s="54"/>
      <c r="I28" s="54"/>
      <c r="J28" s="54"/>
    </row>
    <row r="29" spans="1:10" ht="20.100000000000001" customHeight="1" x14ac:dyDescent="0.2">
      <c r="A29" s="54"/>
      <c r="B29" s="57"/>
      <c r="C29" s="278"/>
      <c r="D29" s="279"/>
      <c r="E29" s="280"/>
      <c r="F29" s="135"/>
      <c r="G29" s="54"/>
      <c r="H29" s="54"/>
      <c r="I29" s="54"/>
      <c r="J29" s="54"/>
    </row>
    <row r="30" spans="1:10" ht="20.100000000000001" customHeight="1" x14ac:dyDescent="0.2">
      <c r="A30" s="54"/>
      <c r="B30" s="57"/>
      <c r="C30" s="278"/>
      <c r="D30" s="279"/>
      <c r="E30" s="280"/>
      <c r="F30" s="135"/>
      <c r="G30" s="54"/>
      <c r="H30" s="54"/>
      <c r="I30" s="54"/>
      <c r="J30" s="54"/>
    </row>
    <row r="31" spans="1:10" ht="20.100000000000001" customHeight="1" x14ac:dyDescent="0.2">
      <c r="A31" s="54"/>
      <c r="B31" s="57"/>
      <c r="C31" s="278"/>
      <c r="D31" s="279"/>
      <c r="E31" s="280"/>
      <c r="F31" s="135"/>
      <c r="G31" s="54"/>
      <c r="H31" s="54"/>
      <c r="I31" s="54"/>
      <c r="J31" s="54"/>
    </row>
    <row r="32" spans="1:10" ht="20.100000000000001" customHeight="1" x14ac:dyDescent="0.2">
      <c r="A32" s="54"/>
      <c r="B32" s="57"/>
      <c r="C32" s="278"/>
      <c r="D32" s="279"/>
      <c r="E32" s="280"/>
      <c r="F32" s="135"/>
      <c r="G32" s="54"/>
      <c r="H32" s="54"/>
      <c r="I32" s="54"/>
      <c r="J32" s="54"/>
    </row>
    <row r="33" spans="1:10" ht="20.100000000000001" customHeight="1" x14ac:dyDescent="0.2">
      <c r="A33" s="54"/>
      <c r="B33" s="57"/>
      <c r="C33" s="278"/>
      <c r="D33" s="279"/>
      <c r="E33" s="280"/>
      <c r="F33" s="135"/>
      <c r="G33" s="54"/>
      <c r="H33" s="54"/>
      <c r="I33" s="54"/>
      <c r="J33" s="54"/>
    </row>
    <row r="34" spans="1:10" ht="20.100000000000001" customHeight="1" x14ac:dyDescent="0.2">
      <c r="A34" s="54"/>
      <c r="B34" s="57"/>
      <c r="C34" s="278"/>
      <c r="D34" s="279"/>
      <c r="E34" s="280"/>
      <c r="F34" s="135"/>
      <c r="G34" s="54"/>
      <c r="H34" s="54"/>
      <c r="I34" s="54"/>
      <c r="J34" s="54"/>
    </row>
  </sheetData>
  <mergeCells count="32">
    <mergeCell ref="A7:J7"/>
    <mergeCell ref="A1:E6"/>
    <mergeCell ref="F1:J6"/>
    <mergeCell ref="C17:E17"/>
    <mergeCell ref="A8:E8"/>
    <mergeCell ref="A9:E9"/>
    <mergeCell ref="A10:J10"/>
    <mergeCell ref="C11:E11"/>
    <mergeCell ref="C12:E12"/>
    <mergeCell ref="C13:E13"/>
    <mergeCell ref="C14:E14"/>
    <mergeCell ref="C15:E15"/>
    <mergeCell ref="C16:E16"/>
    <mergeCell ref="F8:J8"/>
    <mergeCell ref="F9:J9"/>
    <mergeCell ref="C29:E29"/>
    <mergeCell ref="C18:E18"/>
    <mergeCell ref="C19:E19"/>
    <mergeCell ref="C20:E20"/>
    <mergeCell ref="C21:E21"/>
    <mergeCell ref="C22:E22"/>
    <mergeCell ref="C23:E23"/>
    <mergeCell ref="C24:E24"/>
    <mergeCell ref="C25:E25"/>
    <mergeCell ref="C26:E26"/>
    <mergeCell ref="C27:E27"/>
    <mergeCell ref="C28:E28"/>
    <mergeCell ref="C30:E30"/>
    <mergeCell ref="C31:E31"/>
    <mergeCell ref="C32:E32"/>
    <mergeCell ref="C33:E33"/>
    <mergeCell ref="C34:E34"/>
  </mergeCells>
  <conditionalFormatting sqref="C11:C13">
    <cfRule type="cellIs" dxfId="4" priority="9" stopIfTrue="1" operator="equal">
      <formula>0</formula>
    </cfRule>
  </conditionalFormatting>
  <conditionalFormatting sqref="F11">
    <cfRule type="containsText" dxfId="3" priority="1" operator="containsText" text="extrema">
      <formula>NOT(ISERROR(SEARCH("extrema",F11)))</formula>
    </cfRule>
    <cfRule type="containsText" dxfId="2" priority="2" operator="containsText" text="alta">
      <formula>NOT(ISERROR(SEARCH("alta",F11)))</formula>
    </cfRule>
    <cfRule type="containsText" dxfId="1" priority="3" operator="containsText" text="moderada">
      <formula>NOT(ISERROR(SEARCH("moderada",F11)))</formula>
    </cfRule>
    <cfRule type="containsText" dxfId="0" priority="4" operator="containsText" text="baja">
      <formula>NOT(ISERROR(SEARCH("baja",F11)))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2"/>
  <sheetViews>
    <sheetView zoomScale="77" zoomScaleNormal="77" workbookViewId="0">
      <selection activeCell="E49" sqref="E49"/>
    </sheetView>
  </sheetViews>
  <sheetFormatPr baseColWidth="10" defaultColWidth="11.42578125" defaultRowHeight="12.75" x14ac:dyDescent="0.2"/>
  <cols>
    <col min="1" max="1" width="0.7109375" style="3" customWidth="1"/>
    <col min="2" max="2" width="11.42578125" style="3"/>
    <col min="3" max="3" width="17.140625" style="3" customWidth="1"/>
    <col min="4" max="4" width="59.140625" style="3" customWidth="1"/>
    <col min="5" max="5" width="61.140625" style="3" customWidth="1"/>
    <col min="6" max="6" width="15.28515625" style="3" customWidth="1"/>
    <col min="7" max="7" width="11.42578125" style="3"/>
    <col min="8" max="8" width="11.42578125" style="3" customWidth="1"/>
    <col min="9" max="16384" width="11.42578125" style="3"/>
  </cols>
  <sheetData>
    <row r="1" spans="2:10" ht="13.5" thickBot="1" x14ac:dyDescent="0.25"/>
    <row r="2" spans="2:10" ht="13.5" thickBot="1" x14ac:dyDescent="0.25">
      <c r="B2" s="290" t="s">
        <v>236</v>
      </c>
      <c r="C2" s="291"/>
      <c r="D2" s="291"/>
      <c r="E2" s="292"/>
    </row>
    <row r="3" spans="2:10" ht="15.75" thickBot="1" x14ac:dyDescent="0.25">
      <c r="B3" s="37" t="s">
        <v>237</v>
      </c>
      <c r="C3" s="38" t="s">
        <v>238</v>
      </c>
      <c r="D3" s="39" t="s">
        <v>239</v>
      </c>
      <c r="E3" s="39" t="s">
        <v>240</v>
      </c>
    </row>
    <row r="4" spans="2:10" ht="37.5" customHeight="1" x14ac:dyDescent="0.2">
      <c r="B4" s="293">
        <v>5</v>
      </c>
      <c r="C4" s="302" t="s">
        <v>241</v>
      </c>
      <c r="D4" s="20" t="s">
        <v>242</v>
      </c>
      <c r="E4" s="20" t="s">
        <v>243</v>
      </c>
      <c r="J4" s="136"/>
    </row>
    <row r="5" spans="2:10" ht="33" customHeight="1" x14ac:dyDescent="0.2">
      <c r="B5" s="294"/>
      <c r="C5" s="302"/>
      <c r="D5" s="20" t="s">
        <v>244</v>
      </c>
      <c r="E5" s="20" t="s">
        <v>245</v>
      </c>
    </row>
    <row r="6" spans="2:10" ht="32.25" customHeight="1" x14ac:dyDescent="0.2">
      <c r="B6" s="294"/>
      <c r="C6" s="302"/>
      <c r="D6" s="20" t="s">
        <v>246</v>
      </c>
      <c r="E6" s="20" t="s">
        <v>247</v>
      </c>
    </row>
    <row r="7" spans="2:10" ht="32.25" customHeight="1" x14ac:dyDescent="0.2">
      <c r="B7" s="294"/>
      <c r="C7" s="302"/>
      <c r="D7" s="296" t="s">
        <v>248</v>
      </c>
      <c r="E7" s="20" t="s">
        <v>249</v>
      </c>
    </row>
    <row r="8" spans="2:10" ht="30.75" customHeight="1" thickBot="1" x14ac:dyDescent="0.25">
      <c r="B8" s="295"/>
      <c r="C8" s="303"/>
      <c r="D8" s="297"/>
      <c r="E8" s="25" t="s">
        <v>250</v>
      </c>
    </row>
    <row r="9" spans="2:10" ht="26.25" customHeight="1" x14ac:dyDescent="0.2">
      <c r="B9" s="293">
        <v>4</v>
      </c>
      <c r="C9" s="304" t="s">
        <v>251</v>
      </c>
      <c r="D9" s="26" t="s">
        <v>252</v>
      </c>
      <c r="E9" s="27" t="s">
        <v>253</v>
      </c>
      <c r="F9" s="19"/>
      <c r="G9" s="19"/>
      <c r="H9" s="19"/>
      <c r="I9" s="19"/>
    </row>
    <row r="10" spans="2:10" ht="33" customHeight="1" x14ac:dyDescent="0.2">
      <c r="B10" s="294"/>
      <c r="C10" s="294"/>
      <c r="D10" s="22" t="s">
        <v>254</v>
      </c>
      <c r="E10" s="20" t="s">
        <v>255</v>
      </c>
    </row>
    <row r="11" spans="2:10" ht="43.5" x14ac:dyDescent="0.2">
      <c r="B11" s="294"/>
      <c r="C11" s="294"/>
      <c r="D11" s="22" t="s">
        <v>256</v>
      </c>
      <c r="E11" s="20" t="s">
        <v>257</v>
      </c>
    </row>
    <row r="12" spans="2:10" ht="33" customHeight="1" x14ac:dyDescent="0.2">
      <c r="B12" s="294"/>
      <c r="C12" s="294"/>
      <c r="D12" s="296" t="s">
        <v>258</v>
      </c>
      <c r="E12" s="20" t="s">
        <v>259</v>
      </c>
    </row>
    <row r="13" spans="2:10" ht="30" thickBot="1" x14ac:dyDescent="0.25">
      <c r="B13" s="295"/>
      <c r="C13" s="295"/>
      <c r="D13" s="297"/>
      <c r="E13" s="25" t="s">
        <v>260</v>
      </c>
    </row>
    <row r="14" spans="2:10" ht="29.25" x14ac:dyDescent="0.2">
      <c r="B14" s="293">
        <v>3</v>
      </c>
      <c r="C14" s="304" t="s">
        <v>261</v>
      </c>
      <c r="D14" s="26" t="s">
        <v>262</v>
      </c>
      <c r="E14" s="27" t="s">
        <v>263</v>
      </c>
    </row>
    <row r="15" spans="2:10" ht="43.5" x14ac:dyDescent="0.2">
      <c r="B15" s="294"/>
      <c r="C15" s="294"/>
      <c r="D15" s="22" t="s">
        <v>264</v>
      </c>
      <c r="E15" s="20" t="s">
        <v>265</v>
      </c>
    </row>
    <row r="16" spans="2:10" ht="29.25" x14ac:dyDescent="0.2">
      <c r="B16" s="294"/>
      <c r="C16" s="294"/>
      <c r="D16" s="296" t="s">
        <v>266</v>
      </c>
      <c r="E16" s="20" t="s">
        <v>267</v>
      </c>
    </row>
    <row r="17" spans="2:5" ht="15" x14ac:dyDescent="0.2">
      <c r="B17" s="294"/>
      <c r="C17" s="294"/>
      <c r="D17" s="296"/>
      <c r="E17" s="20" t="s">
        <v>268</v>
      </c>
    </row>
    <row r="18" spans="2:5" ht="29.25" x14ac:dyDescent="0.2">
      <c r="B18" s="294"/>
      <c r="C18" s="294"/>
      <c r="D18" s="300" t="s">
        <v>269</v>
      </c>
      <c r="E18" s="21" t="s">
        <v>270</v>
      </c>
    </row>
    <row r="19" spans="2:5" ht="15.75" thickBot="1" x14ac:dyDescent="0.25">
      <c r="B19" s="295"/>
      <c r="C19" s="295"/>
      <c r="D19" s="301"/>
      <c r="E19" s="21" t="s">
        <v>271</v>
      </c>
    </row>
    <row r="20" spans="2:5" ht="29.25" x14ac:dyDescent="0.2">
      <c r="B20" s="293">
        <v>2</v>
      </c>
      <c r="C20" s="304" t="s">
        <v>272</v>
      </c>
      <c r="D20" s="31" t="s">
        <v>273</v>
      </c>
      <c r="E20" s="28" t="s">
        <v>274</v>
      </c>
    </row>
    <row r="21" spans="2:5" ht="29.25" x14ac:dyDescent="0.2">
      <c r="B21" s="294"/>
      <c r="C21" s="294"/>
      <c r="D21" s="32" t="s">
        <v>275</v>
      </c>
      <c r="E21" s="23" t="s">
        <v>276</v>
      </c>
    </row>
    <row r="22" spans="2:5" ht="48.75" customHeight="1" x14ac:dyDescent="0.2">
      <c r="B22" s="294"/>
      <c r="C22" s="294"/>
      <c r="D22" s="32" t="s">
        <v>277</v>
      </c>
      <c r="E22" s="23" t="s">
        <v>278</v>
      </c>
    </row>
    <row r="23" spans="2:5" ht="44.25" thickBot="1" x14ac:dyDescent="0.25">
      <c r="B23" s="295"/>
      <c r="C23" s="295"/>
      <c r="D23" s="33" t="s">
        <v>279</v>
      </c>
      <c r="E23" s="24" t="s">
        <v>280</v>
      </c>
    </row>
    <row r="24" spans="2:5" ht="15" x14ac:dyDescent="0.2">
      <c r="B24" s="293">
        <v>1</v>
      </c>
      <c r="C24" s="304" t="s">
        <v>281</v>
      </c>
      <c r="D24" s="28" t="s">
        <v>282</v>
      </c>
      <c r="E24" s="29" t="s">
        <v>283</v>
      </c>
    </row>
    <row r="25" spans="2:5" ht="29.25" x14ac:dyDescent="0.2">
      <c r="B25" s="294"/>
      <c r="C25" s="294"/>
      <c r="D25" s="23" t="s">
        <v>284</v>
      </c>
      <c r="E25" s="21" t="s">
        <v>285</v>
      </c>
    </row>
    <row r="26" spans="2:5" ht="29.25" x14ac:dyDescent="0.2">
      <c r="B26" s="294"/>
      <c r="C26" s="294"/>
      <c r="D26" s="23" t="s">
        <v>286</v>
      </c>
      <c r="E26" s="298" t="s">
        <v>287</v>
      </c>
    </row>
    <row r="27" spans="2:5" ht="15.75" thickBot="1" x14ac:dyDescent="0.25">
      <c r="B27" s="295"/>
      <c r="C27" s="295"/>
      <c r="D27" s="24" t="s">
        <v>288</v>
      </c>
      <c r="E27" s="299"/>
    </row>
    <row r="28" spans="2:5" ht="13.5" thickBot="1" x14ac:dyDescent="0.25"/>
    <row r="29" spans="2:5" ht="13.5" thickBot="1" x14ac:dyDescent="0.25">
      <c r="B29" s="290" t="s">
        <v>289</v>
      </c>
      <c r="C29" s="291"/>
      <c r="D29" s="291"/>
      <c r="E29" s="292"/>
    </row>
    <row r="30" spans="2:5" ht="13.5" thickBot="1" x14ac:dyDescent="0.25">
      <c r="B30" s="35" t="s">
        <v>237</v>
      </c>
      <c r="C30" s="36" t="s">
        <v>238</v>
      </c>
      <c r="D30" s="36" t="s">
        <v>290</v>
      </c>
      <c r="E30" s="36" t="s">
        <v>291</v>
      </c>
    </row>
    <row r="31" spans="2:5" ht="26.25" thickBot="1" x14ac:dyDescent="0.25">
      <c r="B31" s="30">
        <v>5</v>
      </c>
      <c r="C31" s="17" t="s">
        <v>292</v>
      </c>
      <c r="D31" s="17" t="s">
        <v>293</v>
      </c>
      <c r="E31" s="17" t="s">
        <v>294</v>
      </c>
    </row>
    <row r="32" spans="2:5" ht="26.25" thickBot="1" x14ac:dyDescent="0.25">
      <c r="B32" s="30">
        <v>4</v>
      </c>
      <c r="C32" s="17" t="s">
        <v>295</v>
      </c>
      <c r="D32" s="17" t="s">
        <v>296</v>
      </c>
      <c r="E32" s="17" t="s">
        <v>297</v>
      </c>
    </row>
    <row r="33" spans="2:11" ht="13.5" thickBot="1" x14ac:dyDescent="0.25">
      <c r="B33" s="30">
        <v>3</v>
      </c>
      <c r="C33" s="17" t="s">
        <v>298</v>
      </c>
      <c r="D33" s="17" t="s">
        <v>299</v>
      </c>
      <c r="E33" s="17" t="s">
        <v>300</v>
      </c>
    </row>
    <row r="34" spans="2:11" ht="13.5" thickBot="1" x14ac:dyDescent="0.25">
      <c r="B34" s="30">
        <v>2</v>
      </c>
      <c r="C34" s="17" t="s">
        <v>301</v>
      </c>
      <c r="D34" s="17" t="s">
        <v>302</v>
      </c>
      <c r="E34" s="17" t="s">
        <v>303</v>
      </c>
    </row>
    <row r="35" spans="2:11" ht="26.25" thickBot="1" x14ac:dyDescent="0.25">
      <c r="B35" s="30">
        <v>1</v>
      </c>
      <c r="C35" s="17" t="s">
        <v>304</v>
      </c>
      <c r="D35" s="17" t="s">
        <v>305</v>
      </c>
      <c r="E35" s="17" t="s">
        <v>306</v>
      </c>
    </row>
    <row r="37" spans="2:11" ht="39.75" customHeight="1" x14ac:dyDescent="0.2">
      <c r="C37" s="40" t="s">
        <v>307</v>
      </c>
      <c r="D37" s="307" t="s">
        <v>308</v>
      </c>
      <c r="E37" s="307"/>
      <c r="F37" s="307"/>
      <c r="G37" s="307"/>
      <c r="H37" s="34"/>
      <c r="I37" s="15"/>
      <c r="J37" s="15"/>
      <c r="K37" s="15"/>
    </row>
    <row r="38" spans="2:11" ht="24" customHeight="1" x14ac:dyDescent="0.2">
      <c r="C38" s="40"/>
      <c r="D38" s="34"/>
      <c r="E38" s="34"/>
      <c r="F38" s="34"/>
      <c r="G38" s="34"/>
      <c r="H38" s="34"/>
      <c r="I38" s="15"/>
      <c r="J38" s="15"/>
      <c r="K38" s="15"/>
    </row>
    <row r="40" spans="2:11" ht="15.75" customHeight="1" x14ac:dyDescent="0.2">
      <c r="C40" s="306" t="s">
        <v>309</v>
      </c>
      <c r="D40" s="308" t="s">
        <v>310</v>
      </c>
      <c r="E40" s="308"/>
      <c r="F40" s="308"/>
      <c r="G40" s="308"/>
      <c r="H40" s="18"/>
    </row>
    <row r="41" spans="2:11" ht="24" customHeight="1" x14ac:dyDescent="0.2">
      <c r="C41" s="306"/>
      <c r="D41" s="309" t="s">
        <v>311</v>
      </c>
      <c r="E41" s="309"/>
      <c r="F41" s="309"/>
      <c r="G41" s="309"/>
      <c r="H41" s="41"/>
    </row>
    <row r="42" spans="2:11" ht="35.25" customHeight="1" x14ac:dyDescent="0.2">
      <c r="C42" s="306"/>
      <c r="D42" s="309" t="s">
        <v>312</v>
      </c>
      <c r="E42" s="309"/>
      <c r="F42" s="309"/>
      <c r="G42" s="309"/>
      <c r="H42" s="42"/>
      <c r="I42" s="15"/>
      <c r="J42" s="15"/>
      <c r="K42" s="15"/>
    </row>
    <row r="43" spans="2:11" x14ac:dyDescent="0.2">
      <c r="C43" s="15"/>
      <c r="D43" s="305"/>
      <c r="E43" s="305"/>
      <c r="F43" s="305"/>
      <c r="G43" s="305"/>
      <c r="H43" s="305"/>
      <c r="I43" s="15"/>
      <c r="J43" s="15"/>
      <c r="K43" s="15"/>
    </row>
    <row r="44" spans="2:11" x14ac:dyDescent="0.2">
      <c r="C44" s="15"/>
      <c r="D44" s="15"/>
      <c r="E44" s="15"/>
      <c r="F44" s="15"/>
      <c r="G44" s="15"/>
      <c r="H44" s="15"/>
      <c r="I44" s="15"/>
      <c r="J44" s="15"/>
      <c r="K44" s="15"/>
    </row>
    <row r="48" spans="2:11" x14ac:dyDescent="0.2">
      <c r="C48" s="18"/>
      <c r="D48" s="18"/>
      <c r="E48" s="18"/>
    </row>
    <row r="49" spans="3:5" x14ac:dyDescent="0.2">
      <c r="C49" s="18"/>
      <c r="D49" s="18"/>
      <c r="E49" s="18"/>
    </row>
    <row r="50" spans="3:5" x14ac:dyDescent="0.2">
      <c r="C50" s="18"/>
      <c r="D50" s="18"/>
      <c r="E50" s="18"/>
    </row>
    <row r="51" spans="3:5" x14ac:dyDescent="0.2">
      <c r="C51" s="18"/>
      <c r="D51" s="18"/>
      <c r="E51" s="18"/>
    </row>
    <row r="52" spans="3:5" x14ac:dyDescent="0.2">
      <c r="C52" s="18"/>
      <c r="D52" s="18"/>
      <c r="E52" s="18"/>
    </row>
  </sheetData>
  <mergeCells count="23">
    <mergeCell ref="D43:H43"/>
    <mergeCell ref="C40:C42"/>
    <mergeCell ref="D37:G37"/>
    <mergeCell ref="D40:G40"/>
    <mergeCell ref="D41:G41"/>
    <mergeCell ref="D42:G42"/>
    <mergeCell ref="B2:E2"/>
    <mergeCell ref="D7:D8"/>
    <mergeCell ref="E26:E27"/>
    <mergeCell ref="D18:D19"/>
    <mergeCell ref="D16:D17"/>
    <mergeCell ref="D12:D13"/>
    <mergeCell ref="C4:C8"/>
    <mergeCell ref="C9:C13"/>
    <mergeCell ref="C14:C19"/>
    <mergeCell ref="C20:C23"/>
    <mergeCell ref="C24:C27"/>
    <mergeCell ref="B29:E29"/>
    <mergeCell ref="B4:B8"/>
    <mergeCell ref="B9:B13"/>
    <mergeCell ref="B14:B19"/>
    <mergeCell ref="B20:B23"/>
    <mergeCell ref="B24:B27"/>
  </mergeCells>
  <phoneticPr fontId="0" type="noConversion"/>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80" zoomScaleNormal="80" workbookViewId="0">
      <selection activeCell="B4" sqref="B4"/>
    </sheetView>
  </sheetViews>
  <sheetFormatPr baseColWidth="10" defaultColWidth="11.42578125" defaultRowHeight="12.75" x14ac:dyDescent="0.2"/>
  <cols>
    <col min="1" max="1" width="35.7109375" bestFit="1" customWidth="1"/>
  </cols>
  <sheetData>
    <row r="1" spans="1:1" x14ac:dyDescent="0.2">
      <c r="A1" s="59" t="s">
        <v>8</v>
      </c>
    </row>
    <row r="2" spans="1:1" ht="17.25" customHeight="1" x14ac:dyDescent="0.2">
      <c r="A2" s="62" t="s">
        <v>313</v>
      </c>
    </row>
    <row r="3" spans="1:1" ht="17.25" customHeight="1" x14ac:dyDescent="0.2">
      <c r="A3" s="62" t="s">
        <v>314</v>
      </c>
    </row>
    <row r="4" spans="1:1" ht="17.25" customHeight="1" x14ac:dyDescent="0.2">
      <c r="A4" s="62" t="s">
        <v>315</v>
      </c>
    </row>
    <row r="5" spans="1:1" ht="17.25" customHeight="1" x14ac:dyDescent="0.2">
      <c r="A5" s="62" t="s">
        <v>316</v>
      </c>
    </row>
    <row r="6" spans="1:1" ht="17.25" customHeight="1" x14ac:dyDescent="0.2">
      <c r="A6" s="62" t="s">
        <v>317</v>
      </c>
    </row>
    <row r="7" spans="1:1" ht="17.25" customHeight="1" x14ac:dyDescent="0.2">
      <c r="A7" s="62" t="s">
        <v>318</v>
      </c>
    </row>
    <row r="8" spans="1:1" ht="17.25" customHeight="1" x14ac:dyDescent="0.2">
      <c r="A8" s="62" t="s">
        <v>319</v>
      </c>
    </row>
    <row r="9" spans="1:1" ht="17.25" customHeight="1" x14ac:dyDescent="0.2">
      <c r="A9" s="62" t="s">
        <v>79</v>
      </c>
    </row>
    <row r="10" spans="1:1" ht="17.25" customHeight="1" x14ac:dyDescent="0.2">
      <c r="A10" s="62" t="s">
        <v>320</v>
      </c>
    </row>
    <row r="12" spans="1:1" x14ac:dyDescent="0.2">
      <c r="A12" s="7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Identificación del Riesgo.</vt:lpstr>
      <vt:lpstr>Mapa de Riesgos.</vt:lpstr>
      <vt:lpstr>Listas</vt:lpstr>
      <vt:lpstr>Evaluación Controles</vt:lpstr>
      <vt:lpstr>Plan de Contigencia</vt:lpstr>
      <vt:lpstr>Anexo (Probabilidad e Impacto)</vt:lpstr>
      <vt:lpstr>Clasificación del Riesgo</vt:lpstr>
      <vt:lpstr>control</vt:lpstr>
      <vt:lpstr>controles</vt:lpstr>
      <vt:lpstr>evaluacion</vt:lpstr>
      <vt:lpstr>evaluacion2</vt:lpstr>
      <vt:lpstr>impacto</vt:lpstr>
      <vt:lpstr>impacto1</vt:lpstr>
      <vt:lpstr>probabilidad</vt:lpstr>
      <vt:lpstr>probabilidad1</vt:lpstr>
      <vt:lpstr>tipo</vt:lpstr>
      <vt:lpstr>tipoctrl</vt:lpstr>
      <vt:lpstr>valoracion</vt:lpstr>
    </vt:vector>
  </TitlesOfParts>
  <Manager/>
  <Company>Yaned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subject/>
  <dc:creator>Yaned Guisao Lopez</dc:creator>
  <cp:keywords/>
  <dc:description/>
  <cp:lastModifiedBy>MARTHA</cp:lastModifiedBy>
  <cp:revision/>
  <dcterms:created xsi:type="dcterms:W3CDTF">2006-06-07T15:38:38Z</dcterms:created>
  <dcterms:modified xsi:type="dcterms:W3CDTF">2022-02-01T15:15:01Z</dcterms:modified>
  <cp:category/>
  <cp:contentStatus/>
</cp:coreProperties>
</file>